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940"/>
  </bookViews>
  <sheets>
    <sheet name="机器设备（南方产权交易中心）" sheetId="3" r:id="rId1"/>
  </sheets>
  <externalReferences>
    <externalReference r:id="rId2"/>
    <externalReference r:id="rId3"/>
  </externalReferences>
  <calcPr calcId="144525"/>
</workbook>
</file>

<file path=xl/comments1.xml><?xml version="1.0" encoding="utf-8"?>
<comments xmlns="http://schemas.openxmlformats.org/spreadsheetml/2006/main">
  <authors>
    <author>作者</author>
  </authors>
  <commentList>
    <comment ref="J21" authorId="0">
      <text>
        <r>
          <rPr>
            <b/>
            <sz val="9"/>
            <rFont val="宋体"/>
            <charset val="134"/>
          </rPr>
          <t>胡东全:</t>
        </r>
        <r>
          <rPr>
            <sz val="9"/>
            <rFont val="宋体"/>
            <charset val="134"/>
          </rPr>
          <t xml:space="preserve">
设备投入使用的日期</t>
        </r>
      </text>
    </comment>
    <comment ref="Q21" authorId="0">
      <text>
        <r>
          <rPr>
            <b/>
            <sz val="9"/>
            <rFont val="宋体"/>
            <charset val="134"/>
          </rPr>
          <t>胡东全:</t>
        </r>
        <r>
          <rPr>
            <sz val="9"/>
            <rFont val="宋体"/>
            <charset val="134"/>
          </rPr>
          <t xml:space="preserve">
应注明的事项：(1)盘盈(2)非正常资产，如“停用、不需用、待报废、淘汰、盘亏”等(3)仪器仪表、电梯、锅炉、压力容器等规定由有关部门定期鉴定的设备应注明“达标”或“未达标”(4)因折旧提超等原因造成负数余额的项目，应简述原因(5)其他</t>
        </r>
      </text>
    </comment>
    <comment ref="G22" authorId="0">
      <text>
        <r>
          <rPr>
            <b/>
            <sz val="9"/>
            <rFont val="宋体"/>
            <charset val="134"/>
          </rPr>
          <t>胡东全:</t>
        </r>
        <r>
          <rPr>
            <sz val="9"/>
            <rFont val="宋体"/>
            <charset val="134"/>
          </rPr>
          <t xml:space="preserve">
台、件、套、个等</t>
        </r>
      </text>
    </comment>
  </commentList>
</comments>
</file>

<file path=xl/sharedStrings.xml><?xml version="1.0" encoding="utf-8"?>
<sst xmlns="http://schemas.openxmlformats.org/spreadsheetml/2006/main" count="87" uniqueCount="64">
  <si>
    <t>固定资产—机器设备评估明细表</t>
  </si>
  <si>
    <t>表4-6-4</t>
  </si>
  <si>
    <t>金额单位：人民币元</t>
  </si>
  <si>
    <t>序号</t>
  </si>
  <si>
    <t>设备编号</t>
  </si>
  <si>
    <t>设备名称</t>
  </si>
  <si>
    <t>规格型号</t>
  </si>
  <si>
    <t>使用单位/部门
安装地点</t>
  </si>
  <si>
    <t>生产厂家</t>
  </si>
  <si>
    <t>计量单位</t>
  </si>
  <si>
    <t>数量</t>
  </si>
  <si>
    <t>购置日期</t>
  </si>
  <si>
    <t>启用日期</t>
  </si>
  <si>
    <t>账面价值</t>
  </si>
  <si>
    <t>评估价值</t>
  </si>
  <si>
    <t>增值率
%</t>
  </si>
  <si>
    <t>备注</t>
  </si>
  <si>
    <t>原值</t>
  </si>
  <si>
    <t>净值</t>
  </si>
  <si>
    <t>成新率%</t>
  </si>
  <si>
    <t>集装箱吊具1台</t>
  </si>
  <si>
    <t>20英尺和40英尺</t>
  </si>
  <si>
    <t>（闲置）</t>
  </si>
  <si>
    <t>广州港口机械制造厂</t>
  </si>
  <si>
    <t>台</t>
  </si>
  <si>
    <t>250KW发电机组</t>
  </si>
  <si>
    <t>机号：9IV0556</t>
  </si>
  <si>
    <t>广东省三水县农业机械有限公司</t>
  </si>
  <si>
    <t>组</t>
  </si>
  <si>
    <t>JP40吊具</t>
  </si>
  <si>
    <t>75KW发电机组</t>
  </si>
  <si>
    <t>同步发电机</t>
  </si>
  <si>
    <t>中国兰州电机厂</t>
  </si>
  <si>
    <t>换胎液压站</t>
  </si>
  <si>
    <t>个</t>
  </si>
  <si>
    <t>更换新吸架</t>
  </si>
  <si>
    <t>150KW发电机及电缆</t>
  </si>
  <si>
    <r>
      <rPr>
        <sz val="10"/>
        <rFont val="宋体"/>
        <charset val="134"/>
      </rPr>
      <t>TZH-355S4-TH</t>
    </r>
    <r>
      <rPr>
        <sz val="10"/>
        <rFont val="宋体"/>
        <charset val="134"/>
      </rPr>
      <t>同步发电机</t>
    </r>
  </si>
  <si>
    <t>佛山市丰恒机械电器厂</t>
  </si>
  <si>
    <t>卡尔玛（正面吊）吸车DRF450（E01298）</t>
  </si>
  <si>
    <t>SE-341 81 Ljungby Sweden</t>
  </si>
  <si>
    <t>卡尔玛港口机械有限公司</t>
  </si>
  <si>
    <t>辆</t>
  </si>
  <si>
    <t>新安装35吨固定吊机一台</t>
  </si>
  <si>
    <t>未见铭牌</t>
  </si>
  <si>
    <t>合力10吨叉车1台(E27320)</t>
  </si>
  <si>
    <t>CPCD100</t>
  </si>
  <si>
    <t>安徽叉车集团</t>
  </si>
  <si>
    <t>厦工铲车1台</t>
  </si>
  <si>
    <t>XG951H</t>
  </si>
  <si>
    <t>厦门厦工机械股份有限公司</t>
  </si>
  <si>
    <t>GQ10-22固定吊机及加装制动器</t>
  </si>
  <si>
    <t>GQ10-22</t>
  </si>
  <si>
    <t>套</t>
  </si>
  <si>
    <t>合力2.5吨叉车1台(粤E32708）</t>
  </si>
  <si>
    <t>CPCD25</t>
  </si>
  <si>
    <r>
      <rPr>
        <sz val="10"/>
        <color indexed="8"/>
        <rFont val="宋体"/>
        <charset val="134"/>
      </rPr>
      <t>工业生产者出厂价格指数</t>
    </r>
    <r>
      <rPr>
        <sz val="10"/>
        <color indexed="8"/>
        <rFont val="Times New Roman"/>
        <charset val="134"/>
      </rPr>
      <t>(</t>
    </r>
    <r>
      <rPr>
        <sz val="10"/>
        <color indexed="8"/>
        <rFont val="宋体"/>
        <charset val="134"/>
      </rPr>
      <t>上年</t>
    </r>
    <r>
      <rPr>
        <sz val="10"/>
        <color indexed="8"/>
        <rFont val="Times New Roman"/>
        <charset val="134"/>
      </rPr>
      <t>=100)</t>
    </r>
  </si>
  <si>
    <t>价格指数</t>
  </si>
  <si>
    <t>1990年</t>
  </si>
  <si>
    <t>1995年</t>
  </si>
  <si>
    <t>1996年</t>
  </si>
  <si>
    <t>合     计</t>
  </si>
  <si>
    <t>减：机器设备减值准备</t>
  </si>
  <si>
    <t>合            计</t>
  </si>
</sst>
</file>

<file path=xl/styles.xml><?xml version="1.0" encoding="utf-8"?>
<styleSheet xmlns="http://schemas.openxmlformats.org/spreadsheetml/2006/main">
  <numFmts count="8">
    <numFmt numFmtId="176" formatCode="0.00_);[Red]\(0.00\)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7" formatCode="#,##0.00_);[Red]\(#,##0.00\)"/>
    <numFmt numFmtId="178" formatCode="#,##0.00_ "/>
    <numFmt numFmtId="179" formatCode="0.0000_ "/>
  </numFmts>
  <fonts count="35">
    <font>
      <sz val="11"/>
      <color theme="1"/>
      <name val="宋体"/>
      <charset val="134"/>
      <scheme val="minor"/>
    </font>
    <font>
      <sz val="18"/>
      <name val="Times New Roman"/>
      <charset val="134"/>
    </font>
    <font>
      <sz val="10"/>
      <name val="Times New Roman"/>
      <charset val="134"/>
    </font>
    <font>
      <sz val="18"/>
      <name val="黑体"/>
      <charset val="134"/>
    </font>
    <font>
      <sz val="10"/>
      <name val="宋体"/>
      <charset val="134"/>
    </font>
    <font>
      <sz val="11"/>
      <name val="Times New Roman"/>
      <charset val="134"/>
    </font>
    <font>
      <sz val="9"/>
      <name val="Times New Roman"/>
      <charset val="134"/>
    </font>
    <font>
      <sz val="9"/>
      <color indexed="8"/>
      <name val="宋体"/>
      <charset val="134"/>
    </font>
    <font>
      <sz val="10"/>
      <color indexed="8"/>
      <name val="宋体"/>
      <charset val="134"/>
    </font>
    <font>
      <sz val="12"/>
      <color indexed="8"/>
      <name val="宋体"/>
      <charset val="134"/>
    </font>
    <font>
      <sz val="10"/>
      <color indexed="8"/>
      <name val="Times New Roman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2"/>
      <name val="Times New Roman"/>
      <charset val="134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2"/>
      <name val="宋体"/>
      <charset val="134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  <font>
      <b/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2">
    <xf numFmtId="0" fontId="0" fillId="0" borderId="0"/>
    <xf numFmtId="42" fontId="13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9" fillId="6" borderId="7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30" fillId="18" borderId="13" applyNumberFormat="0" applyAlignment="0" applyProtection="0">
      <alignment vertical="center"/>
    </xf>
    <xf numFmtId="0" fontId="31" fillId="18" borderId="7" applyNumberFormat="0" applyAlignment="0" applyProtection="0">
      <alignment vertical="center"/>
    </xf>
    <xf numFmtId="0" fontId="28" fillId="16" borderId="11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0" borderId="0"/>
    <xf numFmtId="0" fontId="14" fillId="0" borderId="0"/>
  </cellStyleXfs>
  <cellXfs count="74">
    <xf numFmtId="0" fontId="0" fillId="0" borderId="0" xfId="0"/>
    <xf numFmtId="0" fontId="1" fillId="0" borderId="0" xfId="0" applyFont="1" applyFill="1" applyAlignment="1" applyProtection="1">
      <alignment vertical="center"/>
      <protection hidden="1"/>
    </xf>
    <xf numFmtId="0" fontId="2" fillId="0" borderId="0" xfId="0" applyFont="1" applyFill="1" applyAlignment="1" applyProtection="1">
      <alignment vertical="center"/>
      <protection hidden="1"/>
    </xf>
    <xf numFmtId="0" fontId="2" fillId="0" borderId="0" xfId="0" applyFont="1" applyFill="1" applyAlignment="1" applyProtection="1">
      <alignment horizontal="center" vertical="center"/>
      <protection hidden="1"/>
    </xf>
    <xf numFmtId="0" fontId="2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vertical="center"/>
      <protection locked="0"/>
    </xf>
    <xf numFmtId="41" fontId="2" fillId="0" borderId="0" xfId="0" applyNumberFormat="1" applyFont="1" applyFill="1" applyAlignment="1" applyProtection="1">
      <alignment vertical="center"/>
      <protection locked="0"/>
    </xf>
    <xf numFmtId="9" fontId="2" fillId="0" borderId="0" xfId="11" applyFont="1" applyFill="1" applyAlignment="1" applyProtection="1">
      <alignment vertical="center"/>
      <protection locked="0"/>
    </xf>
    <xf numFmtId="0" fontId="3" fillId="0" borderId="0" xfId="0" applyFont="1" applyFill="1" applyAlignment="1" applyProtection="1">
      <alignment horizontal="center" vertical="center" wrapText="1"/>
      <protection hidden="1"/>
    </xf>
    <xf numFmtId="0" fontId="1" fillId="0" borderId="0" xfId="0" applyFont="1" applyFill="1" applyAlignment="1" applyProtection="1">
      <alignment horizontal="center" vertical="center" wrapText="1"/>
      <protection hidden="1"/>
    </xf>
    <xf numFmtId="176" fontId="4" fillId="0" borderId="0" xfId="0" applyNumberFormat="1" applyFont="1" applyFill="1" applyAlignment="1" applyProtection="1">
      <alignment horizontal="center" vertical="center"/>
      <protection hidden="1"/>
    </xf>
    <xf numFmtId="176" fontId="4" fillId="0" borderId="0" xfId="0" applyNumberFormat="1" applyFont="1" applyFill="1" applyAlignment="1" applyProtection="1">
      <alignment vertical="center"/>
      <protection hidden="1"/>
    </xf>
    <xf numFmtId="0" fontId="4" fillId="0" borderId="0" xfId="0" applyFont="1" applyFill="1" applyAlignment="1" applyProtection="1">
      <alignment vertical="center"/>
      <protection hidden="1"/>
    </xf>
    <xf numFmtId="0" fontId="4" fillId="0" borderId="1" xfId="0" applyFont="1" applyFill="1" applyBorder="1" applyAlignment="1" applyProtection="1">
      <alignment horizontal="center" vertical="center"/>
      <protection hidden="1"/>
    </xf>
    <xf numFmtId="0" fontId="4" fillId="0" borderId="1" xfId="0" applyFont="1" applyFill="1" applyBorder="1" applyAlignment="1" applyProtection="1">
      <alignment horizontal="center" vertical="center" wrapText="1"/>
      <protection hidden="1"/>
    </xf>
    <xf numFmtId="0" fontId="4" fillId="0" borderId="1" xfId="51" applyFont="1" applyFill="1" applyBorder="1" applyAlignment="1" applyProtection="1">
      <alignment horizontal="center" vertical="center" wrapText="1"/>
      <protection hidden="1"/>
    </xf>
    <xf numFmtId="0" fontId="4" fillId="0" borderId="1" xfId="51" applyFont="1" applyFill="1" applyBorder="1" applyAlignment="1" applyProtection="1">
      <alignment horizontal="center" vertical="center"/>
      <protection hidden="1"/>
    </xf>
    <xf numFmtId="0" fontId="4" fillId="0" borderId="2" xfId="0" applyFont="1" applyFill="1" applyBorder="1" applyAlignment="1" applyProtection="1">
      <alignment horizontal="center" vertical="center"/>
      <protection hidden="1"/>
    </xf>
    <xf numFmtId="0" fontId="4" fillId="0" borderId="2" xfId="0" applyFont="1" applyFill="1" applyBorder="1" applyAlignment="1" applyProtection="1">
      <alignment horizontal="left" vertical="center"/>
      <protection hidden="1"/>
    </xf>
    <xf numFmtId="0" fontId="4" fillId="0" borderId="3" xfId="0" applyFont="1" applyFill="1" applyBorder="1" applyAlignment="1" applyProtection="1">
      <alignment horizontal="center" vertical="center"/>
      <protection hidden="1"/>
    </xf>
    <xf numFmtId="0" fontId="4" fillId="0" borderId="2" xfId="0" applyFont="1" applyFill="1" applyBorder="1" applyAlignment="1" applyProtection="1">
      <alignment horizontal="left" vertical="center" wrapText="1"/>
      <protection hidden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>
      <alignment horizontal="left" vertical="center"/>
    </xf>
    <xf numFmtId="41" fontId="2" fillId="0" borderId="3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left" vertical="center"/>
    </xf>
    <xf numFmtId="43" fontId="4" fillId="0" borderId="1" xfId="8" applyFont="1" applyFill="1" applyBorder="1" applyAlignment="1">
      <alignment vertical="center" shrinkToFit="1"/>
    </xf>
    <xf numFmtId="43" fontId="4" fillId="0" borderId="1" xfId="8" applyFont="1" applyFill="1" applyBorder="1" applyAlignment="1">
      <alignment vertical="center" wrapText="1" shrinkToFit="1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14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right" vertical="center"/>
      <protection locked="0"/>
    </xf>
    <xf numFmtId="49" fontId="4" fillId="0" borderId="1" xfId="0" applyNumberFormat="1" applyFont="1" applyFill="1" applyBorder="1" applyAlignment="1" applyProtection="1">
      <alignment horizontal="center" vertical="center"/>
      <protection locked="0"/>
    </xf>
    <xf numFmtId="43" fontId="4" fillId="0" borderId="1" xfId="0" applyNumberFormat="1" applyFont="1" applyFill="1" applyBorder="1" applyAlignment="1" applyProtection="1">
      <alignment horizontal="right" vertical="center"/>
      <protection locked="0"/>
    </xf>
    <xf numFmtId="0" fontId="4" fillId="0" borderId="1" xfId="0" applyFont="1" applyFill="1" applyBorder="1" applyAlignment="1" applyProtection="1">
      <alignment horizontal="center" vertical="center"/>
    </xf>
    <xf numFmtId="14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vertical="center"/>
    </xf>
    <xf numFmtId="0" fontId="4" fillId="0" borderId="4" xfId="0" applyNumberFormat="1" applyFont="1" applyFill="1" applyBorder="1" applyAlignment="1" applyProtection="1">
      <alignment horizontal="left" vertical="center"/>
    </xf>
    <xf numFmtId="0" fontId="4" fillId="0" borderId="0" xfId="0" applyFont="1" applyFill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horizontal="left" vertical="center"/>
    </xf>
    <xf numFmtId="0" fontId="4" fillId="0" borderId="0" xfId="0" applyNumberFormat="1" applyFont="1" applyFill="1" applyAlignment="1" applyProtection="1">
      <alignment horizontal="center" vertical="center"/>
      <protection hidden="1"/>
    </xf>
    <xf numFmtId="41" fontId="4" fillId="0" borderId="0" xfId="0" applyNumberFormat="1" applyFont="1" applyFill="1" applyAlignment="1" applyProtection="1">
      <alignment horizontal="center" vertical="center"/>
      <protection hidden="1"/>
    </xf>
    <xf numFmtId="9" fontId="4" fillId="0" borderId="0" xfId="11" applyFont="1" applyFill="1" applyAlignment="1" applyProtection="1">
      <alignment horizontal="center" vertical="center"/>
      <protection hidden="1"/>
    </xf>
    <xf numFmtId="176" fontId="4" fillId="0" borderId="0" xfId="0" applyNumberFormat="1" applyFont="1" applyFill="1" applyAlignment="1" applyProtection="1">
      <alignment horizontal="right" vertical="center"/>
      <protection hidden="1"/>
    </xf>
    <xf numFmtId="41" fontId="4" fillId="0" borderId="0" xfId="0" applyNumberFormat="1" applyFont="1" applyFill="1" applyAlignment="1" applyProtection="1">
      <alignment vertical="center"/>
      <protection hidden="1"/>
    </xf>
    <xf numFmtId="0" fontId="4" fillId="0" borderId="5" xfId="0" applyFont="1" applyFill="1" applyBorder="1" applyAlignment="1" applyProtection="1">
      <alignment horizontal="right" vertical="center"/>
      <protection hidden="1"/>
    </xf>
    <xf numFmtId="0" fontId="4" fillId="0" borderId="1" xfId="50" applyFont="1" applyFill="1" applyBorder="1" applyAlignment="1" applyProtection="1">
      <alignment horizontal="center" vertical="center" wrapText="1"/>
      <protection hidden="1"/>
    </xf>
    <xf numFmtId="41" fontId="4" fillId="0" borderId="1" xfId="0" applyNumberFormat="1" applyFont="1" applyFill="1" applyBorder="1" applyAlignment="1" applyProtection="1">
      <alignment horizontal="center" vertical="center"/>
      <protection hidden="1"/>
    </xf>
    <xf numFmtId="9" fontId="4" fillId="0" borderId="1" xfId="11" applyFont="1" applyFill="1" applyBorder="1" applyAlignment="1" applyProtection="1">
      <alignment horizontal="center" vertical="center" wrapText="1"/>
      <protection hidden="1"/>
    </xf>
    <xf numFmtId="57" fontId="4" fillId="0" borderId="1" xfId="0" applyNumberFormat="1" applyFont="1" applyFill="1" applyBorder="1" applyAlignment="1" applyProtection="1">
      <alignment horizontal="center" vertical="center"/>
      <protection hidden="1"/>
    </xf>
    <xf numFmtId="43" fontId="2" fillId="0" borderId="3" xfId="0" applyNumberFormat="1" applyFont="1" applyBorder="1" applyAlignment="1">
      <alignment horizontal="right" vertical="center"/>
    </xf>
    <xf numFmtId="14" fontId="5" fillId="0" borderId="1" xfId="0" applyNumberFormat="1" applyFont="1" applyFill="1" applyBorder="1" applyAlignment="1">
      <alignment horizontal="center" vertical="center"/>
    </xf>
    <xf numFmtId="43" fontId="4" fillId="0" borderId="3" xfId="0" applyNumberFormat="1" applyFont="1" applyFill="1" applyBorder="1" applyAlignment="1" applyProtection="1">
      <alignment horizontal="right" vertical="center"/>
      <protection locked="0"/>
    </xf>
    <xf numFmtId="9" fontId="4" fillId="0" borderId="1" xfId="11" applyFont="1" applyFill="1" applyBorder="1" applyAlignment="1" applyProtection="1">
      <alignment horizontal="center" vertical="center" wrapText="1"/>
      <protection locked="0"/>
    </xf>
    <xf numFmtId="177" fontId="4" fillId="0" borderId="1" xfId="8" applyNumberFormat="1" applyFont="1" applyFill="1" applyBorder="1" applyAlignment="1" applyProtection="1">
      <alignment horizontal="right" vertical="center"/>
      <protection locked="0"/>
    </xf>
    <xf numFmtId="43" fontId="4" fillId="0" borderId="1" xfId="8" applyFont="1" applyFill="1" applyBorder="1" applyAlignment="1" applyProtection="1">
      <alignment horizontal="right" vertical="center"/>
      <protection locked="0"/>
    </xf>
    <xf numFmtId="178" fontId="4" fillId="0" borderId="1" xfId="0" applyNumberFormat="1" applyFont="1" applyFill="1" applyBorder="1" applyAlignment="1" applyProtection="1">
      <alignment horizontal="right" vertical="center"/>
      <protection locked="0"/>
    </xf>
    <xf numFmtId="9" fontId="4" fillId="0" borderId="1" xfId="11" applyFont="1" applyFill="1" applyBorder="1" applyAlignment="1" applyProtection="1">
      <alignment vertical="center"/>
      <protection locked="0"/>
    </xf>
    <xf numFmtId="0" fontId="4" fillId="0" borderId="1" xfId="0" applyFont="1" applyFill="1" applyBorder="1" applyAlignment="1" applyProtection="1">
      <alignment vertical="center"/>
      <protection locked="0"/>
    </xf>
    <xf numFmtId="43" fontId="4" fillId="0" borderId="1" xfId="0" applyNumberFormat="1" applyFont="1" applyFill="1" applyBorder="1" applyAlignment="1" applyProtection="1">
      <alignment horizontal="right" vertical="center"/>
    </xf>
    <xf numFmtId="0" fontId="4" fillId="0" borderId="4" xfId="0" applyFont="1" applyFill="1" applyBorder="1" applyAlignment="1" applyProtection="1">
      <alignment horizontal="right" vertical="center"/>
    </xf>
    <xf numFmtId="41" fontId="4" fillId="0" borderId="0" xfId="0" applyNumberFormat="1" applyFont="1" applyFill="1" applyAlignment="1" applyProtection="1">
      <alignment vertical="center"/>
    </xf>
    <xf numFmtId="9" fontId="4" fillId="0" borderId="0" xfId="11" applyFont="1" applyFill="1" applyAlignment="1" applyProtection="1">
      <alignment vertical="center"/>
    </xf>
    <xf numFmtId="0" fontId="6" fillId="0" borderId="1" xfId="49" applyFont="1" applyFill="1" applyBorder="1" applyAlignment="1">
      <alignment vertical="center"/>
    </xf>
    <xf numFmtId="0" fontId="7" fillId="0" borderId="1" xfId="49" applyFont="1" applyFill="1" applyBorder="1" applyAlignment="1">
      <alignment horizontal="center" vertical="center" wrapText="1"/>
    </xf>
    <xf numFmtId="9" fontId="2" fillId="0" borderId="0" xfId="0" applyNumberFormat="1" applyFont="1" applyFill="1" applyAlignment="1" applyProtection="1">
      <alignment vertical="center"/>
      <protection locked="0"/>
    </xf>
    <xf numFmtId="0" fontId="4" fillId="0" borderId="1" xfId="0" applyFont="1" applyFill="1" applyBorder="1" applyAlignment="1" applyProtection="1">
      <alignment horizontal="left" vertical="center"/>
    </xf>
    <xf numFmtId="0" fontId="8" fillId="0" borderId="0" xfId="0" applyFont="1" applyFill="1" applyAlignment="1">
      <alignment horizontal="center" wrapText="1"/>
    </xf>
    <xf numFmtId="0" fontId="8" fillId="0" borderId="0" xfId="0" applyFont="1" applyFill="1" applyAlignment="1">
      <alignment wrapText="1"/>
    </xf>
    <xf numFmtId="0" fontId="9" fillId="0" borderId="0" xfId="0" applyFont="1" applyFill="1" applyAlignment="1">
      <alignment vertical="center" wrapText="1"/>
    </xf>
    <xf numFmtId="0" fontId="10" fillId="0" borderId="0" xfId="0" applyFont="1" applyFill="1" applyAlignment="1">
      <alignment wrapText="1"/>
    </xf>
    <xf numFmtId="179" fontId="10" fillId="0" borderId="0" xfId="0" applyNumberFormat="1" applyFont="1" applyFill="1" applyAlignment="1">
      <alignment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5" xfId="49"/>
    <cellStyle name="常规_Sheet1" xfId="50"/>
    <cellStyle name="常规_中航油评估明细表" xfId="51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2-3-14&#19977;&#28207;&#25972;&#20307;&#35780;&#20272;&#26126;&#32454;&#34920;%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26426;&#22120;&#35774;&#22791;-&#19977;&#2820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YPWQTN"/>
      <sheetName val="资产负债表(旧)"/>
      <sheetName val="目录"/>
      <sheetName val="信息"/>
      <sheetName val="基本情况"/>
      <sheetName val="1-汇总表"/>
      <sheetName val="2-分类汇总"/>
      <sheetName val="3-流动汇总"/>
      <sheetName val="1-汇总表(旧）"/>
      <sheetName val="2-分类汇总（旧）"/>
      <sheetName val="3-1货币汇总"/>
      <sheetName val="3-1-1现金"/>
      <sheetName val="3-1-2银行存款"/>
      <sheetName val="3-1-3其他货币资金"/>
      <sheetName val="3-2交易性金融资产汇总"/>
      <sheetName val="3-2-1交易性-股票"/>
      <sheetName val="3-2-2交易性-债券"/>
      <sheetName val="3-2-3交易性-基金"/>
      <sheetName val="3-3应收票据"/>
      <sheetName val="3-4应收账款"/>
      <sheetName val="3-5预付账款"/>
      <sheetName val="3-14应收补贴款"/>
      <sheetName val="3-6应收利息"/>
      <sheetName val="3-7应收股利"/>
      <sheetName val="3-8其他应收款"/>
      <sheetName val="3-9存货汇总"/>
      <sheetName val="3-9-1材料采购（在途物资）"/>
      <sheetName val="3-9-2原材料"/>
      <sheetName val="3-9-3在库周转材料"/>
      <sheetName val="3-9-4委托加工物资"/>
      <sheetName val="3-9-5产成品（库存商品）"/>
      <sheetName val="3-9-6在产品（自制半成品）"/>
      <sheetName val="3-9-7发出商品"/>
      <sheetName val="3-9-8在用周转材料"/>
      <sheetName val="3-10一年到期非流动资产"/>
      <sheetName val="3-11其他流动资产"/>
      <sheetName val="3-12待摊费用"/>
      <sheetName val="3-13待处理损失"/>
      <sheetName val="4-非流动资产汇总"/>
      <sheetName val="4-1可供出售金融资产汇总"/>
      <sheetName val="4-1-1可出售-股票"/>
      <sheetName val="4-1-2可出售-债券"/>
      <sheetName val="4-1-3可出售-其他"/>
      <sheetName val="4-2持有到期投资"/>
      <sheetName val="4-3长期应收"/>
      <sheetName val="4-4股权投资"/>
      <sheetName val="4-5-1投资性房地产"/>
      <sheetName val="4-5-2投资性房地产"/>
      <sheetName val="4-5-3投资性地产"/>
      <sheetName val="4-5-4投资性地产"/>
      <sheetName val="4-6固定资产汇总"/>
      <sheetName val="4-6-1房屋建筑物"/>
      <sheetName val="4-6-2构筑物"/>
      <sheetName val="4-6-3管道沟槽"/>
      <sheetName val="4-6-4机器设备"/>
      <sheetName val="4-6-5车辆"/>
      <sheetName val="4-6-7土地"/>
      <sheetName val="4-6-6办公设备"/>
      <sheetName val="4-7在建工程汇总"/>
      <sheetName val="4-7-1在建（土建）"/>
      <sheetName val="4-7-2在建（设备）"/>
      <sheetName val="4-8工程物资"/>
      <sheetName val="4-10生产性生物资产"/>
      <sheetName val="4-11油气资产"/>
      <sheetName val="4-12无形资产汇总"/>
      <sheetName val="4-12-1无形-土地"/>
      <sheetName val="4-12-2无形-矿业权"/>
      <sheetName val="4-12-3无形-其他"/>
      <sheetName val="4-13开发支出"/>
      <sheetName val="4-14商誉"/>
      <sheetName val="4-15长期待摊费用"/>
      <sheetName val="4-15-1开办费"/>
      <sheetName val="4-16递延所得税资产"/>
      <sheetName val="4-17其他非流动资产"/>
      <sheetName val="4-9固定资产清理"/>
      <sheetName val="5-流动负债汇总"/>
      <sheetName val="5-1短期借款"/>
      <sheetName val="5-2交易性金融负债"/>
      <sheetName val="5-3应付票据"/>
      <sheetName val="5-4应付账款"/>
      <sheetName val="5-5预收账款"/>
      <sheetName val="5-5-1预提费用"/>
      <sheetName val="5-6职工薪酬"/>
      <sheetName val="5-6-1工资"/>
      <sheetName val="5-6-2福利费"/>
      <sheetName val="5-6-10工会经费"/>
      <sheetName val="5-7应交税费"/>
      <sheetName val="5-7-1其他应交"/>
      <sheetName val="5-8应付利息"/>
      <sheetName val="5-9应付股利（利润）"/>
      <sheetName val="5-10其他应付款"/>
      <sheetName val="5-11一年到期非流动负债"/>
      <sheetName val="5-12其他流动负债"/>
      <sheetName val="6-非流动负债汇总 "/>
      <sheetName val="6-1长期借款"/>
      <sheetName val="6-2应付债券"/>
      <sheetName val="6-3长期应付款"/>
      <sheetName val="6-4专项应付款"/>
      <sheetName val="6-5预计负债"/>
      <sheetName val="6-6递延所得税负债"/>
      <sheetName val="6-7递延收益"/>
      <sheetName val="填表测试"/>
      <sheetName val="抵押物"/>
      <sheetName val="诉讼资产"/>
      <sheetName val="租赁资产"/>
      <sheetName val="或有资产负债"/>
      <sheetName val="历年情况"/>
      <sheetName val="00000000"/>
    </sheetNames>
    <sheetDataSet>
      <sheetData sheetId="0"/>
      <sheetData sheetId="1"/>
      <sheetData sheetId="2"/>
      <sheetData sheetId="3">
        <row r="9">
          <cell r="C9" t="str">
            <v>被评估单位：</v>
          </cell>
          <cell r="D9" t="str">
            <v>佛山三水三港集装箱码头有限公司</v>
          </cell>
        </row>
        <row r="11">
          <cell r="C11" t="str">
            <v>被评估单位填表人：</v>
          </cell>
          <cell r="D11" t="str">
            <v>李旭辉</v>
          </cell>
        </row>
        <row r="13">
          <cell r="C13" t="str">
            <v>评估基准日：</v>
          </cell>
          <cell r="D13" t="str">
            <v>2021年10月31日</v>
          </cell>
        </row>
        <row r="15">
          <cell r="C15" t="str">
            <v>填表日期：</v>
          </cell>
          <cell r="D15" t="str">
            <v>2021年12月09日</v>
          </cell>
        </row>
        <row r="42">
          <cell r="D42" t="str">
            <v>何永彪、陈振强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机器设备"/>
      <sheetName val="工幼资产评估明细表 (2)"/>
    </sheetNames>
    <sheetDataSet>
      <sheetData sheetId="0" refreshError="1">
        <row r="6">
          <cell r="J6">
            <v>27800</v>
          </cell>
          <cell r="K6">
            <v>0.1</v>
          </cell>
          <cell r="L6">
            <v>2780</v>
          </cell>
        </row>
        <row r="7">
          <cell r="J7">
            <v>84800</v>
          </cell>
          <cell r="K7">
            <v>0.1</v>
          </cell>
          <cell r="L7">
            <v>8480</v>
          </cell>
        </row>
        <row r="8">
          <cell r="J8">
            <v>25000</v>
          </cell>
          <cell r="K8">
            <v>0.03</v>
          </cell>
          <cell r="L8">
            <v>750</v>
          </cell>
        </row>
        <row r="9">
          <cell r="J9">
            <v>19000</v>
          </cell>
          <cell r="K9">
            <v>0.1</v>
          </cell>
          <cell r="L9">
            <v>1900</v>
          </cell>
        </row>
        <row r="10">
          <cell r="J10">
            <v>20000</v>
          </cell>
          <cell r="K10">
            <v>0.15</v>
          </cell>
          <cell r="L10">
            <v>3000</v>
          </cell>
        </row>
        <row r="11">
          <cell r="J11">
            <v>350000</v>
          </cell>
          <cell r="K11">
            <v>0.15</v>
          </cell>
          <cell r="L11">
            <v>52500</v>
          </cell>
        </row>
        <row r="12">
          <cell r="J12">
            <v>60000</v>
          </cell>
          <cell r="K12">
            <v>0.1</v>
          </cell>
          <cell r="L12">
            <v>6000</v>
          </cell>
        </row>
        <row r="13">
          <cell r="J13">
            <v>3350000</v>
          </cell>
          <cell r="K13">
            <v>0.08</v>
          </cell>
          <cell r="L13">
            <v>268000</v>
          </cell>
        </row>
        <row r="14">
          <cell r="J14">
            <v>1080000</v>
          </cell>
          <cell r="K14">
            <v>0.26</v>
          </cell>
          <cell r="L14">
            <v>280800</v>
          </cell>
        </row>
        <row r="15">
          <cell r="J15">
            <v>135000</v>
          </cell>
          <cell r="K15">
            <v>0.27</v>
          </cell>
          <cell r="L15">
            <v>36450</v>
          </cell>
        </row>
        <row r="16">
          <cell r="J16">
            <v>263800</v>
          </cell>
          <cell r="K16">
            <v>0.35</v>
          </cell>
          <cell r="L16">
            <v>92330</v>
          </cell>
        </row>
        <row r="17">
          <cell r="J17">
            <v>500000</v>
          </cell>
          <cell r="K17">
            <v>0.35</v>
          </cell>
          <cell r="L17">
            <v>175000</v>
          </cell>
        </row>
        <row r="18">
          <cell r="J18">
            <v>28000</v>
          </cell>
          <cell r="K18">
            <v>0.46</v>
          </cell>
          <cell r="L18">
            <v>12880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  <pageSetUpPr fitToPage="1"/>
  </sheetPr>
  <dimension ref="A1:AJ38"/>
  <sheetViews>
    <sheetView tabSelected="1" workbookViewId="0">
      <selection activeCell="P37" sqref="P37"/>
    </sheetView>
  </sheetViews>
  <sheetFormatPr defaultColWidth="9" defaultRowHeight="12.75"/>
  <cols>
    <col min="1" max="1" width="4.375" style="5" customWidth="1"/>
    <col min="2" max="2" width="9" style="5" hidden="1" customWidth="1"/>
    <col min="3" max="3" width="25.625" style="5" customWidth="1"/>
    <col min="4" max="4" width="16.375" style="5" customWidth="1"/>
    <col min="5" max="5" width="12.375" style="5" customWidth="1" outlineLevel="1"/>
    <col min="6" max="6" width="16.75" style="5" customWidth="1"/>
    <col min="7" max="8" width="4.375" style="5" customWidth="1"/>
    <col min="9" max="10" width="10" style="5" customWidth="1"/>
    <col min="11" max="12" width="14.125" style="5" customWidth="1"/>
    <col min="13" max="13" width="10.875" style="6" customWidth="1"/>
    <col min="14" max="14" width="7" style="7" customWidth="1"/>
    <col min="15" max="15" width="14.125" style="5" customWidth="1"/>
    <col min="16" max="16" width="13.25" style="5" customWidth="1"/>
    <col min="17" max="17" width="17.375" style="5" customWidth="1"/>
    <col min="18" max="19" width="9" style="5" customWidth="1"/>
    <col min="20" max="20" width="11.25" style="5" customWidth="1"/>
    <col min="21" max="21" width="10.375" style="5" customWidth="1"/>
    <col min="22" max="32" width="9" style="5" customWidth="1"/>
    <col min="33" max="33" width="19.875" style="5" customWidth="1"/>
    <col min="34" max="35" width="9" style="5" customWidth="1"/>
    <col min="36" max="256" width="9" style="5"/>
    <col min="257" max="257" width="4.375" style="5" customWidth="1"/>
    <col min="258" max="258" width="9" style="5" hidden="1" customWidth="1"/>
    <col min="259" max="259" width="25.625" style="5" customWidth="1"/>
    <col min="260" max="260" width="16.375" style="5" customWidth="1"/>
    <col min="261" max="261" width="12.375" style="5" customWidth="1"/>
    <col min="262" max="262" width="16.75" style="5" customWidth="1"/>
    <col min="263" max="264" width="4.375" style="5" customWidth="1"/>
    <col min="265" max="266" width="10" style="5" customWidth="1"/>
    <col min="267" max="268" width="14.125" style="5" customWidth="1"/>
    <col min="269" max="269" width="10.875" style="5" customWidth="1"/>
    <col min="270" max="270" width="7" style="5" customWidth="1"/>
    <col min="271" max="271" width="14.125" style="5" customWidth="1"/>
    <col min="272" max="272" width="13.25" style="5" customWidth="1"/>
    <col min="273" max="273" width="17.375" style="5" customWidth="1"/>
    <col min="274" max="275" width="9" style="5" customWidth="1"/>
    <col min="276" max="276" width="11.25" style="5" customWidth="1"/>
    <col min="277" max="277" width="10.375" style="5" customWidth="1"/>
    <col min="278" max="288" width="9" style="5" customWidth="1"/>
    <col min="289" max="289" width="19.875" style="5" customWidth="1"/>
    <col min="290" max="291" width="9" style="5" customWidth="1"/>
    <col min="292" max="512" width="9" style="5"/>
    <col min="513" max="513" width="4.375" style="5" customWidth="1"/>
    <col min="514" max="514" width="9" style="5" hidden="1" customWidth="1"/>
    <col min="515" max="515" width="25.625" style="5" customWidth="1"/>
    <col min="516" max="516" width="16.375" style="5" customWidth="1"/>
    <col min="517" max="517" width="12.375" style="5" customWidth="1"/>
    <col min="518" max="518" width="16.75" style="5" customWidth="1"/>
    <col min="519" max="520" width="4.375" style="5" customWidth="1"/>
    <col min="521" max="522" width="10" style="5" customWidth="1"/>
    <col min="523" max="524" width="14.125" style="5" customWidth="1"/>
    <col min="525" max="525" width="10.875" style="5" customWidth="1"/>
    <col min="526" max="526" width="7" style="5" customWidth="1"/>
    <col min="527" max="527" width="14.125" style="5" customWidth="1"/>
    <col min="528" max="528" width="13.25" style="5" customWidth="1"/>
    <col min="529" max="529" width="17.375" style="5" customWidth="1"/>
    <col min="530" max="531" width="9" style="5" customWidth="1"/>
    <col min="532" max="532" width="11.25" style="5" customWidth="1"/>
    <col min="533" max="533" width="10.375" style="5" customWidth="1"/>
    <col min="534" max="544" width="9" style="5" customWidth="1"/>
    <col min="545" max="545" width="19.875" style="5" customWidth="1"/>
    <col min="546" max="547" width="9" style="5" customWidth="1"/>
    <col min="548" max="768" width="9" style="5"/>
    <col min="769" max="769" width="4.375" style="5" customWidth="1"/>
    <col min="770" max="770" width="9" style="5" hidden="1" customWidth="1"/>
    <col min="771" max="771" width="25.625" style="5" customWidth="1"/>
    <col min="772" max="772" width="16.375" style="5" customWidth="1"/>
    <col min="773" max="773" width="12.375" style="5" customWidth="1"/>
    <col min="774" max="774" width="16.75" style="5" customWidth="1"/>
    <col min="775" max="776" width="4.375" style="5" customWidth="1"/>
    <col min="777" max="778" width="10" style="5" customWidth="1"/>
    <col min="779" max="780" width="14.125" style="5" customWidth="1"/>
    <col min="781" max="781" width="10.875" style="5" customWidth="1"/>
    <col min="782" max="782" width="7" style="5" customWidth="1"/>
    <col min="783" max="783" width="14.125" style="5" customWidth="1"/>
    <col min="784" max="784" width="13.25" style="5" customWidth="1"/>
    <col min="785" max="785" width="17.375" style="5" customWidth="1"/>
    <col min="786" max="787" width="9" style="5" customWidth="1"/>
    <col min="788" max="788" width="11.25" style="5" customWidth="1"/>
    <col min="789" max="789" width="10.375" style="5" customWidth="1"/>
    <col min="790" max="800" width="9" style="5" customWidth="1"/>
    <col min="801" max="801" width="19.875" style="5" customWidth="1"/>
    <col min="802" max="803" width="9" style="5" customWidth="1"/>
    <col min="804" max="1024" width="9" style="5"/>
    <col min="1025" max="1025" width="4.375" style="5" customWidth="1"/>
    <col min="1026" max="1026" width="9" style="5" hidden="1" customWidth="1"/>
    <col min="1027" max="1027" width="25.625" style="5" customWidth="1"/>
    <col min="1028" max="1028" width="16.375" style="5" customWidth="1"/>
    <col min="1029" max="1029" width="12.375" style="5" customWidth="1"/>
    <col min="1030" max="1030" width="16.75" style="5" customWidth="1"/>
    <col min="1031" max="1032" width="4.375" style="5" customWidth="1"/>
    <col min="1033" max="1034" width="10" style="5" customWidth="1"/>
    <col min="1035" max="1036" width="14.125" style="5" customWidth="1"/>
    <col min="1037" max="1037" width="10.875" style="5" customWidth="1"/>
    <col min="1038" max="1038" width="7" style="5" customWidth="1"/>
    <col min="1039" max="1039" width="14.125" style="5" customWidth="1"/>
    <col min="1040" max="1040" width="13.25" style="5" customWidth="1"/>
    <col min="1041" max="1041" width="17.375" style="5" customWidth="1"/>
    <col min="1042" max="1043" width="9" style="5" customWidth="1"/>
    <col min="1044" max="1044" width="11.25" style="5" customWidth="1"/>
    <col min="1045" max="1045" width="10.375" style="5" customWidth="1"/>
    <col min="1046" max="1056" width="9" style="5" customWidth="1"/>
    <col min="1057" max="1057" width="19.875" style="5" customWidth="1"/>
    <col min="1058" max="1059" width="9" style="5" customWidth="1"/>
    <col min="1060" max="1280" width="9" style="5"/>
    <col min="1281" max="1281" width="4.375" style="5" customWidth="1"/>
    <col min="1282" max="1282" width="9" style="5" hidden="1" customWidth="1"/>
    <col min="1283" max="1283" width="25.625" style="5" customWidth="1"/>
    <col min="1284" max="1284" width="16.375" style="5" customWidth="1"/>
    <col min="1285" max="1285" width="12.375" style="5" customWidth="1"/>
    <col min="1286" max="1286" width="16.75" style="5" customWidth="1"/>
    <col min="1287" max="1288" width="4.375" style="5" customWidth="1"/>
    <col min="1289" max="1290" width="10" style="5" customWidth="1"/>
    <col min="1291" max="1292" width="14.125" style="5" customWidth="1"/>
    <col min="1293" max="1293" width="10.875" style="5" customWidth="1"/>
    <col min="1294" max="1294" width="7" style="5" customWidth="1"/>
    <col min="1295" max="1295" width="14.125" style="5" customWidth="1"/>
    <col min="1296" max="1296" width="13.25" style="5" customWidth="1"/>
    <col min="1297" max="1297" width="17.375" style="5" customWidth="1"/>
    <col min="1298" max="1299" width="9" style="5" customWidth="1"/>
    <col min="1300" max="1300" width="11.25" style="5" customWidth="1"/>
    <col min="1301" max="1301" width="10.375" style="5" customWidth="1"/>
    <col min="1302" max="1312" width="9" style="5" customWidth="1"/>
    <col min="1313" max="1313" width="19.875" style="5" customWidth="1"/>
    <col min="1314" max="1315" width="9" style="5" customWidth="1"/>
    <col min="1316" max="1536" width="9" style="5"/>
    <col min="1537" max="1537" width="4.375" style="5" customWidth="1"/>
    <col min="1538" max="1538" width="9" style="5" hidden="1" customWidth="1"/>
    <col min="1539" max="1539" width="25.625" style="5" customWidth="1"/>
    <col min="1540" max="1540" width="16.375" style="5" customWidth="1"/>
    <col min="1541" max="1541" width="12.375" style="5" customWidth="1"/>
    <col min="1542" max="1542" width="16.75" style="5" customWidth="1"/>
    <col min="1543" max="1544" width="4.375" style="5" customWidth="1"/>
    <col min="1545" max="1546" width="10" style="5" customWidth="1"/>
    <col min="1547" max="1548" width="14.125" style="5" customWidth="1"/>
    <col min="1549" max="1549" width="10.875" style="5" customWidth="1"/>
    <col min="1550" max="1550" width="7" style="5" customWidth="1"/>
    <col min="1551" max="1551" width="14.125" style="5" customWidth="1"/>
    <col min="1552" max="1552" width="13.25" style="5" customWidth="1"/>
    <col min="1553" max="1553" width="17.375" style="5" customWidth="1"/>
    <col min="1554" max="1555" width="9" style="5" customWidth="1"/>
    <col min="1556" max="1556" width="11.25" style="5" customWidth="1"/>
    <col min="1557" max="1557" width="10.375" style="5" customWidth="1"/>
    <col min="1558" max="1568" width="9" style="5" customWidth="1"/>
    <col min="1569" max="1569" width="19.875" style="5" customWidth="1"/>
    <col min="1570" max="1571" width="9" style="5" customWidth="1"/>
    <col min="1572" max="1792" width="9" style="5"/>
    <col min="1793" max="1793" width="4.375" style="5" customWidth="1"/>
    <col min="1794" max="1794" width="9" style="5" hidden="1" customWidth="1"/>
    <col min="1795" max="1795" width="25.625" style="5" customWidth="1"/>
    <col min="1796" max="1796" width="16.375" style="5" customWidth="1"/>
    <col min="1797" max="1797" width="12.375" style="5" customWidth="1"/>
    <col min="1798" max="1798" width="16.75" style="5" customWidth="1"/>
    <col min="1799" max="1800" width="4.375" style="5" customWidth="1"/>
    <col min="1801" max="1802" width="10" style="5" customWidth="1"/>
    <col min="1803" max="1804" width="14.125" style="5" customWidth="1"/>
    <col min="1805" max="1805" width="10.875" style="5" customWidth="1"/>
    <col min="1806" max="1806" width="7" style="5" customWidth="1"/>
    <col min="1807" max="1807" width="14.125" style="5" customWidth="1"/>
    <col min="1808" max="1808" width="13.25" style="5" customWidth="1"/>
    <col min="1809" max="1809" width="17.375" style="5" customWidth="1"/>
    <col min="1810" max="1811" width="9" style="5" customWidth="1"/>
    <col min="1812" max="1812" width="11.25" style="5" customWidth="1"/>
    <col min="1813" max="1813" width="10.375" style="5" customWidth="1"/>
    <col min="1814" max="1824" width="9" style="5" customWidth="1"/>
    <col min="1825" max="1825" width="19.875" style="5" customWidth="1"/>
    <col min="1826" max="1827" width="9" style="5" customWidth="1"/>
    <col min="1828" max="2048" width="9" style="5"/>
    <col min="2049" max="2049" width="4.375" style="5" customWidth="1"/>
    <col min="2050" max="2050" width="9" style="5" hidden="1" customWidth="1"/>
    <col min="2051" max="2051" width="25.625" style="5" customWidth="1"/>
    <col min="2052" max="2052" width="16.375" style="5" customWidth="1"/>
    <col min="2053" max="2053" width="12.375" style="5" customWidth="1"/>
    <col min="2054" max="2054" width="16.75" style="5" customWidth="1"/>
    <col min="2055" max="2056" width="4.375" style="5" customWidth="1"/>
    <col min="2057" max="2058" width="10" style="5" customWidth="1"/>
    <col min="2059" max="2060" width="14.125" style="5" customWidth="1"/>
    <col min="2061" max="2061" width="10.875" style="5" customWidth="1"/>
    <col min="2062" max="2062" width="7" style="5" customWidth="1"/>
    <col min="2063" max="2063" width="14.125" style="5" customWidth="1"/>
    <col min="2064" max="2064" width="13.25" style="5" customWidth="1"/>
    <col min="2065" max="2065" width="17.375" style="5" customWidth="1"/>
    <col min="2066" max="2067" width="9" style="5" customWidth="1"/>
    <col min="2068" max="2068" width="11.25" style="5" customWidth="1"/>
    <col min="2069" max="2069" width="10.375" style="5" customWidth="1"/>
    <col min="2070" max="2080" width="9" style="5" customWidth="1"/>
    <col min="2081" max="2081" width="19.875" style="5" customWidth="1"/>
    <col min="2082" max="2083" width="9" style="5" customWidth="1"/>
    <col min="2084" max="2304" width="9" style="5"/>
    <col min="2305" max="2305" width="4.375" style="5" customWidth="1"/>
    <col min="2306" max="2306" width="9" style="5" hidden="1" customWidth="1"/>
    <col min="2307" max="2307" width="25.625" style="5" customWidth="1"/>
    <col min="2308" max="2308" width="16.375" style="5" customWidth="1"/>
    <col min="2309" max="2309" width="12.375" style="5" customWidth="1"/>
    <col min="2310" max="2310" width="16.75" style="5" customWidth="1"/>
    <col min="2311" max="2312" width="4.375" style="5" customWidth="1"/>
    <col min="2313" max="2314" width="10" style="5" customWidth="1"/>
    <col min="2315" max="2316" width="14.125" style="5" customWidth="1"/>
    <col min="2317" max="2317" width="10.875" style="5" customWidth="1"/>
    <col min="2318" max="2318" width="7" style="5" customWidth="1"/>
    <col min="2319" max="2319" width="14.125" style="5" customWidth="1"/>
    <col min="2320" max="2320" width="13.25" style="5" customWidth="1"/>
    <col min="2321" max="2321" width="17.375" style="5" customWidth="1"/>
    <col min="2322" max="2323" width="9" style="5" customWidth="1"/>
    <col min="2324" max="2324" width="11.25" style="5" customWidth="1"/>
    <col min="2325" max="2325" width="10.375" style="5" customWidth="1"/>
    <col min="2326" max="2336" width="9" style="5" customWidth="1"/>
    <col min="2337" max="2337" width="19.875" style="5" customWidth="1"/>
    <col min="2338" max="2339" width="9" style="5" customWidth="1"/>
    <col min="2340" max="2560" width="9" style="5"/>
    <col min="2561" max="2561" width="4.375" style="5" customWidth="1"/>
    <col min="2562" max="2562" width="9" style="5" hidden="1" customWidth="1"/>
    <col min="2563" max="2563" width="25.625" style="5" customWidth="1"/>
    <col min="2564" max="2564" width="16.375" style="5" customWidth="1"/>
    <col min="2565" max="2565" width="12.375" style="5" customWidth="1"/>
    <col min="2566" max="2566" width="16.75" style="5" customWidth="1"/>
    <col min="2567" max="2568" width="4.375" style="5" customWidth="1"/>
    <col min="2569" max="2570" width="10" style="5" customWidth="1"/>
    <col min="2571" max="2572" width="14.125" style="5" customWidth="1"/>
    <col min="2573" max="2573" width="10.875" style="5" customWidth="1"/>
    <col min="2574" max="2574" width="7" style="5" customWidth="1"/>
    <col min="2575" max="2575" width="14.125" style="5" customWidth="1"/>
    <col min="2576" max="2576" width="13.25" style="5" customWidth="1"/>
    <col min="2577" max="2577" width="17.375" style="5" customWidth="1"/>
    <col min="2578" max="2579" width="9" style="5" customWidth="1"/>
    <col min="2580" max="2580" width="11.25" style="5" customWidth="1"/>
    <col min="2581" max="2581" width="10.375" style="5" customWidth="1"/>
    <col min="2582" max="2592" width="9" style="5" customWidth="1"/>
    <col min="2593" max="2593" width="19.875" style="5" customWidth="1"/>
    <col min="2594" max="2595" width="9" style="5" customWidth="1"/>
    <col min="2596" max="2816" width="9" style="5"/>
    <col min="2817" max="2817" width="4.375" style="5" customWidth="1"/>
    <col min="2818" max="2818" width="9" style="5" hidden="1" customWidth="1"/>
    <col min="2819" max="2819" width="25.625" style="5" customWidth="1"/>
    <col min="2820" max="2820" width="16.375" style="5" customWidth="1"/>
    <col min="2821" max="2821" width="12.375" style="5" customWidth="1"/>
    <col min="2822" max="2822" width="16.75" style="5" customWidth="1"/>
    <col min="2823" max="2824" width="4.375" style="5" customWidth="1"/>
    <col min="2825" max="2826" width="10" style="5" customWidth="1"/>
    <col min="2827" max="2828" width="14.125" style="5" customWidth="1"/>
    <col min="2829" max="2829" width="10.875" style="5" customWidth="1"/>
    <col min="2830" max="2830" width="7" style="5" customWidth="1"/>
    <col min="2831" max="2831" width="14.125" style="5" customWidth="1"/>
    <col min="2832" max="2832" width="13.25" style="5" customWidth="1"/>
    <col min="2833" max="2833" width="17.375" style="5" customWidth="1"/>
    <col min="2834" max="2835" width="9" style="5" customWidth="1"/>
    <col min="2836" max="2836" width="11.25" style="5" customWidth="1"/>
    <col min="2837" max="2837" width="10.375" style="5" customWidth="1"/>
    <col min="2838" max="2848" width="9" style="5" customWidth="1"/>
    <col min="2849" max="2849" width="19.875" style="5" customWidth="1"/>
    <col min="2850" max="2851" width="9" style="5" customWidth="1"/>
    <col min="2852" max="3072" width="9" style="5"/>
    <col min="3073" max="3073" width="4.375" style="5" customWidth="1"/>
    <col min="3074" max="3074" width="9" style="5" hidden="1" customWidth="1"/>
    <col min="3075" max="3075" width="25.625" style="5" customWidth="1"/>
    <col min="3076" max="3076" width="16.375" style="5" customWidth="1"/>
    <col min="3077" max="3077" width="12.375" style="5" customWidth="1"/>
    <col min="3078" max="3078" width="16.75" style="5" customWidth="1"/>
    <col min="3079" max="3080" width="4.375" style="5" customWidth="1"/>
    <col min="3081" max="3082" width="10" style="5" customWidth="1"/>
    <col min="3083" max="3084" width="14.125" style="5" customWidth="1"/>
    <col min="3085" max="3085" width="10.875" style="5" customWidth="1"/>
    <col min="3086" max="3086" width="7" style="5" customWidth="1"/>
    <col min="3087" max="3087" width="14.125" style="5" customWidth="1"/>
    <col min="3088" max="3088" width="13.25" style="5" customWidth="1"/>
    <col min="3089" max="3089" width="17.375" style="5" customWidth="1"/>
    <col min="3090" max="3091" width="9" style="5" customWidth="1"/>
    <col min="3092" max="3092" width="11.25" style="5" customWidth="1"/>
    <col min="3093" max="3093" width="10.375" style="5" customWidth="1"/>
    <col min="3094" max="3104" width="9" style="5" customWidth="1"/>
    <col min="3105" max="3105" width="19.875" style="5" customWidth="1"/>
    <col min="3106" max="3107" width="9" style="5" customWidth="1"/>
    <col min="3108" max="3328" width="9" style="5"/>
    <col min="3329" max="3329" width="4.375" style="5" customWidth="1"/>
    <col min="3330" max="3330" width="9" style="5" hidden="1" customWidth="1"/>
    <col min="3331" max="3331" width="25.625" style="5" customWidth="1"/>
    <col min="3332" max="3332" width="16.375" style="5" customWidth="1"/>
    <col min="3333" max="3333" width="12.375" style="5" customWidth="1"/>
    <col min="3334" max="3334" width="16.75" style="5" customWidth="1"/>
    <col min="3335" max="3336" width="4.375" style="5" customWidth="1"/>
    <col min="3337" max="3338" width="10" style="5" customWidth="1"/>
    <col min="3339" max="3340" width="14.125" style="5" customWidth="1"/>
    <col min="3341" max="3341" width="10.875" style="5" customWidth="1"/>
    <col min="3342" max="3342" width="7" style="5" customWidth="1"/>
    <col min="3343" max="3343" width="14.125" style="5" customWidth="1"/>
    <col min="3344" max="3344" width="13.25" style="5" customWidth="1"/>
    <col min="3345" max="3345" width="17.375" style="5" customWidth="1"/>
    <col min="3346" max="3347" width="9" style="5" customWidth="1"/>
    <col min="3348" max="3348" width="11.25" style="5" customWidth="1"/>
    <col min="3349" max="3349" width="10.375" style="5" customWidth="1"/>
    <col min="3350" max="3360" width="9" style="5" customWidth="1"/>
    <col min="3361" max="3361" width="19.875" style="5" customWidth="1"/>
    <col min="3362" max="3363" width="9" style="5" customWidth="1"/>
    <col min="3364" max="3584" width="9" style="5"/>
    <col min="3585" max="3585" width="4.375" style="5" customWidth="1"/>
    <col min="3586" max="3586" width="9" style="5" hidden="1" customWidth="1"/>
    <col min="3587" max="3587" width="25.625" style="5" customWidth="1"/>
    <col min="3588" max="3588" width="16.375" style="5" customWidth="1"/>
    <col min="3589" max="3589" width="12.375" style="5" customWidth="1"/>
    <col min="3590" max="3590" width="16.75" style="5" customWidth="1"/>
    <col min="3591" max="3592" width="4.375" style="5" customWidth="1"/>
    <col min="3593" max="3594" width="10" style="5" customWidth="1"/>
    <col min="3595" max="3596" width="14.125" style="5" customWidth="1"/>
    <col min="3597" max="3597" width="10.875" style="5" customWidth="1"/>
    <col min="3598" max="3598" width="7" style="5" customWidth="1"/>
    <col min="3599" max="3599" width="14.125" style="5" customWidth="1"/>
    <col min="3600" max="3600" width="13.25" style="5" customWidth="1"/>
    <col min="3601" max="3601" width="17.375" style="5" customWidth="1"/>
    <col min="3602" max="3603" width="9" style="5" customWidth="1"/>
    <col min="3604" max="3604" width="11.25" style="5" customWidth="1"/>
    <col min="3605" max="3605" width="10.375" style="5" customWidth="1"/>
    <col min="3606" max="3616" width="9" style="5" customWidth="1"/>
    <col min="3617" max="3617" width="19.875" style="5" customWidth="1"/>
    <col min="3618" max="3619" width="9" style="5" customWidth="1"/>
    <col min="3620" max="3840" width="9" style="5"/>
    <col min="3841" max="3841" width="4.375" style="5" customWidth="1"/>
    <col min="3842" max="3842" width="9" style="5" hidden="1" customWidth="1"/>
    <col min="3843" max="3843" width="25.625" style="5" customWidth="1"/>
    <col min="3844" max="3844" width="16.375" style="5" customWidth="1"/>
    <col min="3845" max="3845" width="12.375" style="5" customWidth="1"/>
    <col min="3846" max="3846" width="16.75" style="5" customWidth="1"/>
    <col min="3847" max="3848" width="4.375" style="5" customWidth="1"/>
    <col min="3849" max="3850" width="10" style="5" customWidth="1"/>
    <col min="3851" max="3852" width="14.125" style="5" customWidth="1"/>
    <col min="3853" max="3853" width="10.875" style="5" customWidth="1"/>
    <col min="3854" max="3854" width="7" style="5" customWidth="1"/>
    <col min="3855" max="3855" width="14.125" style="5" customWidth="1"/>
    <col min="3856" max="3856" width="13.25" style="5" customWidth="1"/>
    <col min="3857" max="3857" width="17.375" style="5" customWidth="1"/>
    <col min="3858" max="3859" width="9" style="5" customWidth="1"/>
    <col min="3860" max="3860" width="11.25" style="5" customWidth="1"/>
    <col min="3861" max="3861" width="10.375" style="5" customWidth="1"/>
    <col min="3862" max="3872" width="9" style="5" customWidth="1"/>
    <col min="3873" max="3873" width="19.875" style="5" customWidth="1"/>
    <col min="3874" max="3875" width="9" style="5" customWidth="1"/>
    <col min="3876" max="4096" width="9" style="5"/>
    <col min="4097" max="4097" width="4.375" style="5" customWidth="1"/>
    <col min="4098" max="4098" width="9" style="5" hidden="1" customWidth="1"/>
    <col min="4099" max="4099" width="25.625" style="5" customWidth="1"/>
    <col min="4100" max="4100" width="16.375" style="5" customWidth="1"/>
    <col min="4101" max="4101" width="12.375" style="5" customWidth="1"/>
    <col min="4102" max="4102" width="16.75" style="5" customWidth="1"/>
    <col min="4103" max="4104" width="4.375" style="5" customWidth="1"/>
    <col min="4105" max="4106" width="10" style="5" customWidth="1"/>
    <col min="4107" max="4108" width="14.125" style="5" customWidth="1"/>
    <col min="4109" max="4109" width="10.875" style="5" customWidth="1"/>
    <col min="4110" max="4110" width="7" style="5" customWidth="1"/>
    <col min="4111" max="4111" width="14.125" style="5" customWidth="1"/>
    <col min="4112" max="4112" width="13.25" style="5" customWidth="1"/>
    <col min="4113" max="4113" width="17.375" style="5" customWidth="1"/>
    <col min="4114" max="4115" width="9" style="5" customWidth="1"/>
    <col min="4116" max="4116" width="11.25" style="5" customWidth="1"/>
    <col min="4117" max="4117" width="10.375" style="5" customWidth="1"/>
    <col min="4118" max="4128" width="9" style="5" customWidth="1"/>
    <col min="4129" max="4129" width="19.875" style="5" customWidth="1"/>
    <col min="4130" max="4131" width="9" style="5" customWidth="1"/>
    <col min="4132" max="4352" width="9" style="5"/>
    <col min="4353" max="4353" width="4.375" style="5" customWidth="1"/>
    <col min="4354" max="4354" width="9" style="5" hidden="1" customWidth="1"/>
    <col min="4355" max="4355" width="25.625" style="5" customWidth="1"/>
    <col min="4356" max="4356" width="16.375" style="5" customWidth="1"/>
    <col min="4357" max="4357" width="12.375" style="5" customWidth="1"/>
    <col min="4358" max="4358" width="16.75" style="5" customWidth="1"/>
    <col min="4359" max="4360" width="4.375" style="5" customWidth="1"/>
    <col min="4361" max="4362" width="10" style="5" customWidth="1"/>
    <col min="4363" max="4364" width="14.125" style="5" customWidth="1"/>
    <col min="4365" max="4365" width="10.875" style="5" customWidth="1"/>
    <col min="4366" max="4366" width="7" style="5" customWidth="1"/>
    <col min="4367" max="4367" width="14.125" style="5" customWidth="1"/>
    <col min="4368" max="4368" width="13.25" style="5" customWidth="1"/>
    <col min="4369" max="4369" width="17.375" style="5" customWidth="1"/>
    <col min="4370" max="4371" width="9" style="5" customWidth="1"/>
    <col min="4372" max="4372" width="11.25" style="5" customWidth="1"/>
    <col min="4373" max="4373" width="10.375" style="5" customWidth="1"/>
    <col min="4374" max="4384" width="9" style="5" customWidth="1"/>
    <col min="4385" max="4385" width="19.875" style="5" customWidth="1"/>
    <col min="4386" max="4387" width="9" style="5" customWidth="1"/>
    <col min="4388" max="4608" width="9" style="5"/>
    <col min="4609" max="4609" width="4.375" style="5" customWidth="1"/>
    <col min="4610" max="4610" width="9" style="5" hidden="1" customWidth="1"/>
    <col min="4611" max="4611" width="25.625" style="5" customWidth="1"/>
    <col min="4612" max="4612" width="16.375" style="5" customWidth="1"/>
    <col min="4613" max="4613" width="12.375" style="5" customWidth="1"/>
    <col min="4614" max="4614" width="16.75" style="5" customWidth="1"/>
    <col min="4615" max="4616" width="4.375" style="5" customWidth="1"/>
    <col min="4617" max="4618" width="10" style="5" customWidth="1"/>
    <col min="4619" max="4620" width="14.125" style="5" customWidth="1"/>
    <col min="4621" max="4621" width="10.875" style="5" customWidth="1"/>
    <col min="4622" max="4622" width="7" style="5" customWidth="1"/>
    <col min="4623" max="4623" width="14.125" style="5" customWidth="1"/>
    <col min="4624" max="4624" width="13.25" style="5" customWidth="1"/>
    <col min="4625" max="4625" width="17.375" style="5" customWidth="1"/>
    <col min="4626" max="4627" width="9" style="5" customWidth="1"/>
    <col min="4628" max="4628" width="11.25" style="5" customWidth="1"/>
    <col min="4629" max="4629" width="10.375" style="5" customWidth="1"/>
    <col min="4630" max="4640" width="9" style="5" customWidth="1"/>
    <col min="4641" max="4641" width="19.875" style="5" customWidth="1"/>
    <col min="4642" max="4643" width="9" style="5" customWidth="1"/>
    <col min="4644" max="4864" width="9" style="5"/>
    <col min="4865" max="4865" width="4.375" style="5" customWidth="1"/>
    <col min="4866" max="4866" width="9" style="5" hidden="1" customWidth="1"/>
    <col min="4867" max="4867" width="25.625" style="5" customWidth="1"/>
    <col min="4868" max="4868" width="16.375" style="5" customWidth="1"/>
    <col min="4869" max="4869" width="12.375" style="5" customWidth="1"/>
    <col min="4870" max="4870" width="16.75" style="5" customWidth="1"/>
    <col min="4871" max="4872" width="4.375" style="5" customWidth="1"/>
    <col min="4873" max="4874" width="10" style="5" customWidth="1"/>
    <col min="4875" max="4876" width="14.125" style="5" customWidth="1"/>
    <col min="4877" max="4877" width="10.875" style="5" customWidth="1"/>
    <col min="4878" max="4878" width="7" style="5" customWidth="1"/>
    <col min="4879" max="4879" width="14.125" style="5" customWidth="1"/>
    <col min="4880" max="4880" width="13.25" style="5" customWidth="1"/>
    <col min="4881" max="4881" width="17.375" style="5" customWidth="1"/>
    <col min="4882" max="4883" width="9" style="5" customWidth="1"/>
    <col min="4884" max="4884" width="11.25" style="5" customWidth="1"/>
    <col min="4885" max="4885" width="10.375" style="5" customWidth="1"/>
    <col min="4886" max="4896" width="9" style="5" customWidth="1"/>
    <col min="4897" max="4897" width="19.875" style="5" customWidth="1"/>
    <col min="4898" max="4899" width="9" style="5" customWidth="1"/>
    <col min="4900" max="5120" width="9" style="5"/>
    <col min="5121" max="5121" width="4.375" style="5" customWidth="1"/>
    <col min="5122" max="5122" width="9" style="5" hidden="1" customWidth="1"/>
    <col min="5123" max="5123" width="25.625" style="5" customWidth="1"/>
    <col min="5124" max="5124" width="16.375" style="5" customWidth="1"/>
    <col min="5125" max="5125" width="12.375" style="5" customWidth="1"/>
    <col min="5126" max="5126" width="16.75" style="5" customWidth="1"/>
    <col min="5127" max="5128" width="4.375" style="5" customWidth="1"/>
    <col min="5129" max="5130" width="10" style="5" customWidth="1"/>
    <col min="5131" max="5132" width="14.125" style="5" customWidth="1"/>
    <col min="5133" max="5133" width="10.875" style="5" customWidth="1"/>
    <col min="5134" max="5134" width="7" style="5" customWidth="1"/>
    <col min="5135" max="5135" width="14.125" style="5" customWidth="1"/>
    <col min="5136" max="5136" width="13.25" style="5" customWidth="1"/>
    <col min="5137" max="5137" width="17.375" style="5" customWidth="1"/>
    <col min="5138" max="5139" width="9" style="5" customWidth="1"/>
    <col min="5140" max="5140" width="11.25" style="5" customWidth="1"/>
    <col min="5141" max="5141" width="10.375" style="5" customWidth="1"/>
    <col min="5142" max="5152" width="9" style="5" customWidth="1"/>
    <col min="5153" max="5153" width="19.875" style="5" customWidth="1"/>
    <col min="5154" max="5155" width="9" style="5" customWidth="1"/>
    <col min="5156" max="5376" width="9" style="5"/>
    <col min="5377" max="5377" width="4.375" style="5" customWidth="1"/>
    <col min="5378" max="5378" width="9" style="5" hidden="1" customWidth="1"/>
    <col min="5379" max="5379" width="25.625" style="5" customWidth="1"/>
    <col min="5380" max="5380" width="16.375" style="5" customWidth="1"/>
    <col min="5381" max="5381" width="12.375" style="5" customWidth="1"/>
    <col min="5382" max="5382" width="16.75" style="5" customWidth="1"/>
    <col min="5383" max="5384" width="4.375" style="5" customWidth="1"/>
    <col min="5385" max="5386" width="10" style="5" customWidth="1"/>
    <col min="5387" max="5388" width="14.125" style="5" customWidth="1"/>
    <col min="5389" max="5389" width="10.875" style="5" customWidth="1"/>
    <col min="5390" max="5390" width="7" style="5" customWidth="1"/>
    <col min="5391" max="5391" width="14.125" style="5" customWidth="1"/>
    <col min="5392" max="5392" width="13.25" style="5" customWidth="1"/>
    <col min="5393" max="5393" width="17.375" style="5" customWidth="1"/>
    <col min="5394" max="5395" width="9" style="5" customWidth="1"/>
    <col min="5396" max="5396" width="11.25" style="5" customWidth="1"/>
    <col min="5397" max="5397" width="10.375" style="5" customWidth="1"/>
    <col min="5398" max="5408" width="9" style="5" customWidth="1"/>
    <col min="5409" max="5409" width="19.875" style="5" customWidth="1"/>
    <col min="5410" max="5411" width="9" style="5" customWidth="1"/>
    <col min="5412" max="5632" width="9" style="5"/>
    <col min="5633" max="5633" width="4.375" style="5" customWidth="1"/>
    <col min="5634" max="5634" width="9" style="5" hidden="1" customWidth="1"/>
    <col min="5635" max="5635" width="25.625" style="5" customWidth="1"/>
    <col min="5636" max="5636" width="16.375" style="5" customWidth="1"/>
    <col min="5637" max="5637" width="12.375" style="5" customWidth="1"/>
    <col min="5638" max="5638" width="16.75" style="5" customWidth="1"/>
    <col min="5639" max="5640" width="4.375" style="5" customWidth="1"/>
    <col min="5641" max="5642" width="10" style="5" customWidth="1"/>
    <col min="5643" max="5644" width="14.125" style="5" customWidth="1"/>
    <col min="5645" max="5645" width="10.875" style="5" customWidth="1"/>
    <col min="5646" max="5646" width="7" style="5" customWidth="1"/>
    <col min="5647" max="5647" width="14.125" style="5" customWidth="1"/>
    <col min="5648" max="5648" width="13.25" style="5" customWidth="1"/>
    <col min="5649" max="5649" width="17.375" style="5" customWidth="1"/>
    <col min="5650" max="5651" width="9" style="5" customWidth="1"/>
    <col min="5652" max="5652" width="11.25" style="5" customWidth="1"/>
    <col min="5653" max="5653" width="10.375" style="5" customWidth="1"/>
    <col min="5654" max="5664" width="9" style="5" customWidth="1"/>
    <col min="5665" max="5665" width="19.875" style="5" customWidth="1"/>
    <col min="5666" max="5667" width="9" style="5" customWidth="1"/>
    <col min="5668" max="5888" width="9" style="5"/>
    <col min="5889" max="5889" width="4.375" style="5" customWidth="1"/>
    <col min="5890" max="5890" width="9" style="5" hidden="1" customWidth="1"/>
    <col min="5891" max="5891" width="25.625" style="5" customWidth="1"/>
    <col min="5892" max="5892" width="16.375" style="5" customWidth="1"/>
    <col min="5893" max="5893" width="12.375" style="5" customWidth="1"/>
    <col min="5894" max="5894" width="16.75" style="5" customWidth="1"/>
    <col min="5895" max="5896" width="4.375" style="5" customWidth="1"/>
    <col min="5897" max="5898" width="10" style="5" customWidth="1"/>
    <col min="5899" max="5900" width="14.125" style="5" customWidth="1"/>
    <col min="5901" max="5901" width="10.875" style="5" customWidth="1"/>
    <col min="5902" max="5902" width="7" style="5" customWidth="1"/>
    <col min="5903" max="5903" width="14.125" style="5" customWidth="1"/>
    <col min="5904" max="5904" width="13.25" style="5" customWidth="1"/>
    <col min="5905" max="5905" width="17.375" style="5" customWidth="1"/>
    <col min="5906" max="5907" width="9" style="5" customWidth="1"/>
    <col min="5908" max="5908" width="11.25" style="5" customWidth="1"/>
    <col min="5909" max="5909" width="10.375" style="5" customWidth="1"/>
    <col min="5910" max="5920" width="9" style="5" customWidth="1"/>
    <col min="5921" max="5921" width="19.875" style="5" customWidth="1"/>
    <col min="5922" max="5923" width="9" style="5" customWidth="1"/>
    <col min="5924" max="6144" width="9" style="5"/>
    <col min="6145" max="6145" width="4.375" style="5" customWidth="1"/>
    <col min="6146" max="6146" width="9" style="5" hidden="1" customWidth="1"/>
    <col min="6147" max="6147" width="25.625" style="5" customWidth="1"/>
    <col min="6148" max="6148" width="16.375" style="5" customWidth="1"/>
    <col min="6149" max="6149" width="12.375" style="5" customWidth="1"/>
    <col min="6150" max="6150" width="16.75" style="5" customWidth="1"/>
    <col min="6151" max="6152" width="4.375" style="5" customWidth="1"/>
    <col min="6153" max="6154" width="10" style="5" customWidth="1"/>
    <col min="6155" max="6156" width="14.125" style="5" customWidth="1"/>
    <col min="6157" max="6157" width="10.875" style="5" customWidth="1"/>
    <col min="6158" max="6158" width="7" style="5" customWidth="1"/>
    <col min="6159" max="6159" width="14.125" style="5" customWidth="1"/>
    <col min="6160" max="6160" width="13.25" style="5" customWidth="1"/>
    <col min="6161" max="6161" width="17.375" style="5" customWidth="1"/>
    <col min="6162" max="6163" width="9" style="5" customWidth="1"/>
    <col min="6164" max="6164" width="11.25" style="5" customWidth="1"/>
    <col min="6165" max="6165" width="10.375" style="5" customWidth="1"/>
    <col min="6166" max="6176" width="9" style="5" customWidth="1"/>
    <col min="6177" max="6177" width="19.875" style="5" customWidth="1"/>
    <col min="6178" max="6179" width="9" style="5" customWidth="1"/>
    <col min="6180" max="6400" width="9" style="5"/>
    <col min="6401" max="6401" width="4.375" style="5" customWidth="1"/>
    <col min="6402" max="6402" width="9" style="5" hidden="1" customWidth="1"/>
    <col min="6403" max="6403" width="25.625" style="5" customWidth="1"/>
    <col min="6404" max="6404" width="16.375" style="5" customWidth="1"/>
    <col min="6405" max="6405" width="12.375" style="5" customWidth="1"/>
    <col min="6406" max="6406" width="16.75" style="5" customWidth="1"/>
    <col min="6407" max="6408" width="4.375" style="5" customWidth="1"/>
    <col min="6409" max="6410" width="10" style="5" customWidth="1"/>
    <col min="6411" max="6412" width="14.125" style="5" customWidth="1"/>
    <col min="6413" max="6413" width="10.875" style="5" customWidth="1"/>
    <col min="6414" max="6414" width="7" style="5" customWidth="1"/>
    <col min="6415" max="6415" width="14.125" style="5" customWidth="1"/>
    <col min="6416" max="6416" width="13.25" style="5" customWidth="1"/>
    <col min="6417" max="6417" width="17.375" style="5" customWidth="1"/>
    <col min="6418" max="6419" width="9" style="5" customWidth="1"/>
    <col min="6420" max="6420" width="11.25" style="5" customWidth="1"/>
    <col min="6421" max="6421" width="10.375" style="5" customWidth="1"/>
    <col min="6422" max="6432" width="9" style="5" customWidth="1"/>
    <col min="6433" max="6433" width="19.875" style="5" customWidth="1"/>
    <col min="6434" max="6435" width="9" style="5" customWidth="1"/>
    <col min="6436" max="6656" width="9" style="5"/>
    <col min="6657" max="6657" width="4.375" style="5" customWidth="1"/>
    <col min="6658" max="6658" width="9" style="5" hidden="1" customWidth="1"/>
    <col min="6659" max="6659" width="25.625" style="5" customWidth="1"/>
    <col min="6660" max="6660" width="16.375" style="5" customWidth="1"/>
    <col min="6661" max="6661" width="12.375" style="5" customWidth="1"/>
    <col min="6662" max="6662" width="16.75" style="5" customWidth="1"/>
    <col min="6663" max="6664" width="4.375" style="5" customWidth="1"/>
    <col min="6665" max="6666" width="10" style="5" customWidth="1"/>
    <col min="6667" max="6668" width="14.125" style="5" customWidth="1"/>
    <col min="6669" max="6669" width="10.875" style="5" customWidth="1"/>
    <col min="6670" max="6670" width="7" style="5" customWidth="1"/>
    <col min="6671" max="6671" width="14.125" style="5" customWidth="1"/>
    <col min="6672" max="6672" width="13.25" style="5" customWidth="1"/>
    <col min="6673" max="6673" width="17.375" style="5" customWidth="1"/>
    <col min="6674" max="6675" width="9" style="5" customWidth="1"/>
    <col min="6676" max="6676" width="11.25" style="5" customWidth="1"/>
    <col min="6677" max="6677" width="10.375" style="5" customWidth="1"/>
    <col min="6678" max="6688" width="9" style="5" customWidth="1"/>
    <col min="6689" max="6689" width="19.875" style="5" customWidth="1"/>
    <col min="6690" max="6691" width="9" style="5" customWidth="1"/>
    <col min="6692" max="6912" width="9" style="5"/>
    <col min="6913" max="6913" width="4.375" style="5" customWidth="1"/>
    <col min="6914" max="6914" width="9" style="5" hidden="1" customWidth="1"/>
    <col min="6915" max="6915" width="25.625" style="5" customWidth="1"/>
    <col min="6916" max="6916" width="16.375" style="5" customWidth="1"/>
    <col min="6917" max="6917" width="12.375" style="5" customWidth="1"/>
    <col min="6918" max="6918" width="16.75" style="5" customWidth="1"/>
    <col min="6919" max="6920" width="4.375" style="5" customWidth="1"/>
    <col min="6921" max="6922" width="10" style="5" customWidth="1"/>
    <col min="6923" max="6924" width="14.125" style="5" customWidth="1"/>
    <col min="6925" max="6925" width="10.875" style="5" customWidth="1"/>
    <col min="6926" max="6926" width="7" style="5" customWidth="1"/>
    <col min="6927" max="6927" width="14.125" style="5" customWidth="1"/>
    <col min="6928" max="6928" width="13.25" style="5" customWidth="1"/>
    <col min="6929" max="6929" width="17.375" style="5" customWidth="1"/>
    <col min="6930" max="6931" width="9" style="5" customWidth="1"/>
    <col min="6932" max="6932" width="11.25" style="5" customWidth="1"/>
    <col min="6933" max="6933" width="10.375" style="5" customWidth="1"/>
    <col min="6934" max="6944" width="9" style="5" customWidth="1"/>
    <col min="6945" max="6945" width="19.875" style="5" customWidth="1"/>
    <col min="6946" max="6947" width="9" style="5" customWidth="1"/>
    <col min="6948" max="7168" width="9" style="5"/>
    <col min="7169" max="7169" width="4.375" style="5" customWidth="1"/>
    <col min="7170" max="7170" width="9" style="5" hidden="1" customWidth="1"/>
    <col min="7171" max="7171" width="25.625" style="5" customWidth="1"/>
    <col min="7172" max="7172" width="16.375" style="5" customWidth="1"/>
    <col min="7173" max="7173" width="12.375" style="5" customWidth="1"/>
    <col min="7174" max="7174" width="16.75" style="5" customWidth="1"/>
    <col min="7175" max="7176" width="4.375" style="5" customWidth="1"/>
    <col min="7177" max="7178" width="10" style="5" customWidth="1"/>
    <col min="7179" max="7180" width="14.125" style="5" customWidth="1"/>
    <col min="7181" max="7181" width="10.875" style="5" customWidth="1"/>
    <col min="7182" max="7182" width="7" style="5" customWidth="1"/>
    <col min="7183" max="7183" width="14.125" style="5" customWidth="1"/>
    <col min="7184" max="7184" width="13.25" style="5" customWidth="1"/>
    <col min="7185" max="7185" width="17.375" style="5" customWidth="1"/>
    <col min="7186" max="7187" width="9" style="5" customWidth="1"/>
    <col min="7188" max="7188" width="11.25" style="5" customWidth="1"/>
    <col min="7189" max="7189" width="10.375" style="5" customWidth="1"/>
    <col min="7190" max="7200" width="9" style="5" customWidth="1"/>
    <col min="7201" max="7201" width="19.875" style="5" customWidth="1"/>
    <col min="7202" max="7203" width="9" style="5" customWidth="1"/>
    <col min="7204" max="7424" width="9" style="5"/>
    <col min="7425" max="7425" width="4.375" style="5" customWidth="1"/>
    <col min="7426" max="7426" width="9" style="5" hidden="1" customWidth="1"/>
    <col min="7427" max="7427" width="25.625" style="5" customWidth="1"/>
    <col min="7428" max="7428" width="16.375" style="5" customWidth="1"/>
    <col min="7429" max="7429" width="12.375" style="5" customWidth="1"/>
    <col min="7430" max="7430" width="16.75" style="5" customWidth="1"/>
    <col min="7431" max="7432" width="4.375" style="5" customWidth="1"/>
    <col min="7433" max="7434" width="10" style="5" customWidth="1"/>
    <col min="7435" max="7436" width="14.125" style="5" customWidth="1"/>
    <col min="7437" max="7437" width="10.875" style="5" customWidth="1"/>
    <col min="7438" max="7438" width="7" style="5" customWidth="1"/>
    <col min="7439" max="7439" width="14.125" style="5" customWidth="1"/>
    <col min="7440" max="7440" width="13.25" style="5" customWidth="1"/>
    <col min="7441" max="7441" width="17.375" style="5" customWidth="1"/>
    <col min="7442" max="7443" width="9" style="5" customWidth="1"/>
    <col min="7444" max="7444" width="11.25" style="5" customWidth="1"/>
    <col min="7445" max="7445" width="10.375" style="5" customWidth="1"/>
    <col min="7446" max="7456" width="9" style="5" customWidth="1"/>
    <col min="7457" max="7457" width="19.875" style="5" customWidth="1"/>
    <col min="7458" max="7459" width="9" style="5" customWidth="1"/>
    <col min="7460" max="7680" width="9" style="5"/>
    <col min="7681" max="7681" width="4.375" style="5" customWidth="1"/>
    <col min="7682" max="7682" width="9" style="5" hidden="1" customWidth="1"/>
    <col min="7683" max="7683" width="25.625" style="5" customWidth="1"/>
    <col min="7684" max="7684" width="16.375" style="5" customWidth="1"/>
    <col min="7685" max="7685" width="12.375" style="5" customWidth="1"/>
    <col min="7686" max="7686" width="16.75" style="5" customWidth="1"/>
    <col min="7687" max="7688" width="4.375" style="5" customWidth="1"/>
    <col min="7689" max="7690" width="10" style="5" customWidth="1"/>
    <col min="7691" max="7692" width="14.125" style="5" customWidth="1"/>
    <col min="7693" max="7693" width="10.875" style="5" customWidth="1"/>
    <col min="7694" max="7694" width="7" style="5" customWidth="1"/>
    <col min="7695" max="7695" width="14.125" style="5" customWidth="1"/>
    <col min="7696" max="7696" width="13.25" style="5" customWidth="1"/>
    <col min="7697" max="7697" width="17.375" style="5" customWidth="1"/>
    <col min="7698" max="7699" width="9" style="5" customWidth="1"/>
    <col min="7700" max="7700" width="11.25" style="5" customWidth="1"/>
    <col min="7701" max="7701" width="10.375" style="5" customWidth="1"/>
    <col min="7702" max="7712" width="9" style="5" customWidth="1"/>
    <col min="7713" max="7713" width="19.875" style="5" customWidth="1"/>
    <col min="7714" max="7715" width="9" style="5" customWidth="1"/>
    <col min="7716" max="7936" width="9" style="5"/>
    <col min="7937" max="7937" width="4.375" style="5" customWidth="1"/>
    <col min="7938" max="7938" width="9" style="5" hidden="1" customWidth="1"/>
    <col min="7939" max="7939" width="25.625" style="5" customWidth="1"/>
    <col min="7940" max="7940" width="16.375" style="5" customWidth="1"/>
    <col min="7941" max="7941" width="12.375" style="5" customWidth="1"/>
    <col min="7942" max="7942" width="16.75" style="5" customWidth="1"/>
    <col min="7943" max="7944" width="4.375" style="5" customWidth="1"/>
    <col min="7945" max="7946" width="10" style="5" customWidth="1"/>
    <col min="7947" max="7948" width="14.125" style="5" customWidth="1"/>
    <col min="7949" max="7949" width="10.875" style="5" customWidth="1"/>
    <col min="7950" max="7950" width="7" style="5" customWidth="1"/>
    <col min="7951" max="7951" width="14.125" style="5" customWidth="1"/>
    <col min="7952" max="7952" width="13.25" style="5" customWidth="1"/>
    <col min="7953" max="7953" width="17.375" style="5" customWidth="1"/>
    <col min="7954" max="7955" width="9" style="5" customWidth="1"/>
    <col min="7956" max="7956" width="11.25" style="5" customWidth="1"/>
    <col min="7957" max="7957" width="10.375" style="5" customWidth="1"/>
    <col min="7958" max="7968" width="9" style="5" customWidth="1"/>
    <col min="7969" max="7969" width="19.875" style="5" customWidth="1"/>
    <col min="7970" max="7971" width="9" style="5" customWidth="1"/>
    <col min="7972" max="8192" width="9" style="5"/>
    <col min="8193" max="8193" width="4.375" style="5" customWidth="1"/>
    <col min="8194" max="8194" width="9" style="5" hidden="1" customWidth="1"/>
    <col min="8195" max="8195" width="25.625" style="5" customWidth="1"/>
    <col min="8196" max="8196" width="16.375" style="5" customWidth="1"/>
    <col min="8197" max="8197" width="12.375" style="5" customWidth="1"/>
    <col min="8198" max="8198" width="16.75" style="5" customWidth="1"/>
    <col min="8199" max="8200" width="4.375" style="5" customWidth="1"/>
    <col min="8201" max="8202" width="10" style="5" customWidth="1"/>
    <col min="8203" max="8204" width="14.125" style="5" customWidth="1"/>
    <col min="8205" max="8205" width="10.875" style="5" customWidth="1"/>
    <col min="8206" max="8206" width="7" style="5" customWidth="1"/>
    <col min="8207" max="8207" width="14.125" style="5" customWidth="1"/>
    <col min="8208" max="8208" width="13.25" style="5" customWidth="1"/>
    <col min="8209" max="8209" width="17.375" style="5" customWidth="1"/>
    <col min="8210" max="8211" width="9" style="5" customWidth="1"/>
    <col min="8212" max="8212" width="11.25" style="5" customWidth="1"/>
    <col min="8213" max="8213" width="10.375" style="5" customWidth="1"/>
    <col min="8214" max="8224" width="9" style="5" customWidth="1"/>
    <col min="8225" max="8225" width="19.875" style="5" customWidth="1"/>
    <col min="8226" max="8227" width="9" style="5" customWidth="1"/>
    <col min="8228" max="8448" width="9" style="5"/>
    <col min="8449" max="8449" width="4.375" style="5" customWidth="1"/>
    <col min="8450" max="8450" width="9" style="5" hidden="1" customWidth="1"/>
    <col min="8451" max="8451" width="25.625" style="5" customWidth="1"/>
    <col min="8452" max="8452" width="16.375" style="5" customWidth="1"/>
    <col min="8453" max="8453" width="12.375" style="5" customWidth="1"/>
    <col min="8454" max="8454" width="16.75" style="5" customWidth="1"/>
    <col min="8455" max="8456" width="4.375" style="5" customWidth="1"/>
    <col min="8457" max="8458" width="10" style="5" customWidth="1"/>
    <col min="8459" max="8460" width="14.125" style="5" customWidth="1"/>
    <col min="8461" max="8461" width="10.875" style="5" customWidth="1"/>
    <col min="8462" max="8462" width="7" style="5" customWidth="1"/>
    <col min="8463" max="8463" width="14.125" style="5" customWidth="1"/>
    <col min="8464" max="8464" width="13.25" style="5" customWidth="1"/>
    <col min="8465" max="8465" width="17.375" style="5" customWidth="1"/>
    <col min="8466" max="8467" width="9" style="5" customWidth="1"/>
    <col min="8468" max="8468" width="11.25" style="5" customWidth="1"/>
    <col min="8469" max="8469" width="10.375" style="5" customWidth="1"/>
    <col min="8470" max="8480" width="9" style="5" customWidth="1"/>
    <col min="8481" max="8481" width="19.875" style="5" customWidth="1"/>
    <col min="8482" max="8483" width="9" style="5" customWidth="1"/>
    <col min="8484" max="8704" width="9" style="5"/>
    <col min="8705" max="8705" width="4.375" style="5" customWidth="1"/>
    <col min="8706" max="8706" width="9" style="5" hidden="1" customWidth="1"/>
    <col min="8707" max="8707" width="25.625" style="5" customWidth="1"/>
    <col min="8708" max="8708" width="16.375" style="5" customWidth="1"/>
    <col min="8709" max="8709" width="12.375" style="5" customWidth="1"/>
    <col min="8710" max="8710" width="16.75" style="5" customWidth="1"/>
    <col min="8711" max="8712" width="4.375" style="5" customWidth="1"/>
    <col min="8713" max="8714" width="10" style="5" customWidth="1"/>
    <col min="8715" max="8716" width="14.125" style="5" customWidth="1"/>
    <col min="8717" max="8717" width="10.875" style="5" customWidth="1"/>
    <col min="8718" max="8718" width="7" style="5" customWidth="1"/>
    <col min="8719" max="8719" width="14.125" style="5" customWidth="1"/>
    <col min="8720" max="8720" width="13.25" style="5" customWidth="1"/>
    <col min="8721" max="8721" width="17.375" style="5" customWidth="1"/>
    <col min="8722" max="8723" width="9" style="5" customWidth="1"/>
    <col min="8724" max="8724" width="11.25" style="5" customWidth="1"/>
    <col min="8725" max="8725" width="10.375" style="5" customWidth="1"/>
    <col min="8726" max="8736" width="9" style="5" customWidth="1"/>
    <col min="8737" max="8737" width="19.875" style="5" customWidth="1"/>
    <col min="8738" max="8739" width="9" style="5" customWidth="1"/>
    <col min="8740" max="8960" width="9" style="5"/>
    <col min="8961" max="8961" width="4.375" style="5" customWidth="1"/>
    <col min="8962" max="8962" width="9" style="5" hidden="1" customWidth="1"/>
    <col min="8963" max="8963" width="25.625" style="5" customWidth="1"/>
    <col min="8964" max="8964" width="16.375" style="5" customWidth="1"/>
    <col min="8965" max="8965" width="12.375" style="5" customWidth="1"/>
    <col min="8966" max="8966" width="16.75" style="5" customWidth="1"/>
    <col min="8967" max="8968" width="4.375" style="5" customWidth="1"/>
    <col min="8969" max="8970" width="10" style="5" customWidth="1"/>
    <col min="8971" max="8972" width="14.125" style="5" customWidth="1"/>
    <col min="8973" max="8973" width="10.875" style="5" customWidth="1"/>
    <col min="8974" max="8974" width="7" style="5" customWidth="1"/>
    <col min="8975" max="8975" width="14.125" style="5" customWidth="1"/>
    <col min="8976" max="8976" width="13.25" style="5" customWidth="1"/>
    <col min="8977" max="8977" width="17.375" style="5" customWidth="1"/>
    <col min="8978" max="8979" width="9" style="5" customWidth="1"/>
    <col min="8980" max="8980" width="11.25" style="5" customWidth="1"/>
    <col min="8981" max="8981" width="10.375" style="5" customWidth="1"/>
    <col min="8982" max="8992" width="9" style="5" customWidth="1"/>
    <col min="8993" max="8993" width="19.875" style="5" customWidth="1"/>
    <col min="8994" max="8995" width="9" style="5" customWidth="1"/>
    <col min="8996" max="9216" width="9" style="5"/>
    <col min="9217" max="9217" width="4.375" style="5" customWidth="1"/>
    <col min="9218" max="9218" width="9" style="5" hidden="1" customWidth="1"/>
    <col min="9219" max="9219" width="25.625" style="5" customWidth="1"/>
    <col min="9220" max="9220" width="16.375" style="5" customWidth="1"/>
    <col min="9221" max="9221" width="12.375" style="5" customWidth="1"/>
    <col min="9222" max="9222" width="16.75" style="5" customWidth="1"/>
    <col min="9223" max="9224" width="4.375" style="5" customWidth="1"/>
    <col min="9225" max="9226" width="10" style="5" customWidth="1"/>
    <col min="9227" max="9228" width="14.125" style="5" customWidth="1"/>
    <col min="9229" max="9229" width="10.875" style="5" customWidth="1"/>
    <col min="9230" max="9230" width="7" style="5" customWidth="1"/>
    <col min="9231" max="9231" width="14.125" style="5" customWidth="1"/>
    <col min="9232" max="9232" width="13.25" style="5" customWidth="1"/>
    <col min="9233" max="9233" width="17.375" style="5" customWidth="1"/>
    <col min="9234" max="9235" width="9" style="5" customWidth="1"/>
    <col min="9236" max="9236" width="11.25" style="5" customWidth="1"/>
    <col min="9237" max="9237" width="10.375" style="5" customWidth="1"/>
    <col min="9238" max="9248" width="9" style="5" customWidth="1"/>
    <col min="9249" max="9249" width="19.875" style="5" customWidth="1"/>
    <col min="9250" max="9251" width="9" style="5" customWidth="1"/>
    <col min="9252" max="9472" width="9" style="5"/>
    <col min="9473" max="9473" width="4.375" style="5" customWidth="1"/>
    <col min="9474" max="9474" width="9" style="5" hidden="1" customWidth="1"/>
    <col min="9475" max="9475" width="25.625" style="5" customWidth="1"/>
    <col min="9476" max="9476" width="16.375" style="5" customWidth="1"/>
    <col min="9477" max="9477" width="12.375" style="5" customWidth="1"/>
    <col min="9478" max="9478" width="16.75" style="5" customWidth="1"/>
    <col min="9479" max="9480" width="4.375" style="5" customWidth="1"/>
    <col min="9481" max="9482" width="10" style="5" customWidth="1"/>
    <col min="9483" max="9484" width="14.125" style="5" customWidth="1"/>
    <col min="9485" max="9485" width="10.875" style="5" customWidth="1"/>
    <col min="9486" max="9486" width="7" style="5" customWidth="1"/>
    <col min="9487" max="9487" width="14.125" style="5" customWidth="1"/>
    <col min="9488" max="9488" width="13.25" style="5" customWidth="1"/>
    <col min="9489" max="9489" width="17.375" style="5" customWidth="1"/>
    <col min="9490" max="9491" width="9" style="5" customWidth="1"/>
    <col min="9492" max="9492" width="11.25" style="5" customWidth="1"/>
    <col min="9493" max="9493" width="10.375" style="5" customWidth="1"/>
    <col min="9494" max="9504" width="9" style="5" customWidth="1"/>
    <col min="9505" max="9505" width="19.875" style="5" customWidth="1"/>
    <col min="9506" max="9507" width="9" style="5" customWidth="1"/>
    <col min="9508" max="9728" width="9" style="5"/>
    <col min="9729" max="9729" width="4.375" style="5" customWidth="1"/>
    <col min="9730" max="9730" width="9" style="5" hidden="1" customWidth="1"/>
    <col min="9731" max="9731" width="25.625" style="5" customWidth="1"/>
    <col min="9732" max="9732" width="16.375" style="5" customWidth="1"/>
    <col min="9733" max="9733" width="12.375" style="5" customWidth="1"/>
    <col min="9734" max="9734" width="16.75" style="5" customWidth="1"/>
    <col min="9735" max="9736" width="4.375" style="5" customWidth="1"/>
    <col min="9737" max="9738" width="10" style="5" customWidth="1"/>
    <col min="9739" max="9740" width="14.125" style="5" customWidth="1"/>
    <col min="9741" max="9741" width="10.875" style="5" customWidth="1"/>
    <col min="9742" max="9742" width="7" style="5" customWidth="1"/>
    <col min="9743" max="9743" width="14.125" style="5" customWidth="1"/>
    <col min="9744" max="9744" width="13.25" style="5" customWidth="1"/>
    <col min="9745" max="9745" width="17.375" style="5" customWidth="1"/>
    <col min="9746" max="9747" width="9" style="5" customWidth="1"/>
    <col min="9748" max="9748" width="11.25" style="5" customWidth="1"/>
    <col min="9749" max="9749" width="10.375" style="5" customWidth="1"/>
    <col min="9750" max="9760" width="9" style="5" customWidth="1"/>
    <col min="9761" max="9761" width="19.875" style="5" customWidth="1"/>
    <col min="9762" max="9763" width="9" style="5" customWidth="1"/>
    <col min="9764" max="9984" width="9" style="5"/>
    <col min="9985" max="9985" width="4.375" style="5" customWidth="1"/>
    <col min="9986" max="9986" width="9" style="5" hidden="1" customWidth="1"/>
    <col min="9987" max="9987" width="25.625" style="5" customWidth="1"/>
    <col min="9988" max="9988" width="16.375" style="5" customWidth="1"/>
    <col min="9989" max="9989" width="12.375" style="5" customWidth="1"/>
    <col min="9990" max="9990" width="16.75" style="5" customWidth="1"/>
    <col min="9991" max="9992" width="4.375" style="5" customWidth="1"/>
    <col min="9993" max="9994" width="10" style="5" customWidth="1"/>
    <col min="9995" max="9996" width="14.125" style="5" customWidth="1"/>
    <col min="9997" max="9997" width="10.875" style="5" customWidth="1"/>
    <col min="9998" max="9998" width="7" style="5" customWidth="1"/>
    <col min="9999" max="9999" width="14.125" style="5" customWidth="1"/>
    <col min="10000" max="10000" width="13.25" style="5" customWidth="1"/>
    <col min="10001" max="10001" width="17.375" style="5" customWidth="1"/>
    <col min="10002" max="10003" width="9" style="5" customWidth="1"/>
    <col min="10004" max="10004" width="11.25" style="5" customWidth="1"/>
    <col min="10005" max="10005" width="10.375" style="5" customWidth="1"/>
    <col min="10006" max="10016" width="9" style="5" customWidth="1"/>
    <col min="10017" max="10017" width="19.875" style="5" customWidth="1"/>
    <col min="10018" max="10019" width="9" style="5" customWidth="1"/>
    <col min="10020" max="10240" width="9" style="5"/>
    <col min="10241" max="10241" width="4.375" style="5" customWidth="1"/>
    <col min="10242" max="10242" width="9" style="5" hidden="1" customWidth="1"/>
    <col min="10243" max="10243" width="25.625" style="5" customWidth="1"/>
    <col min="10244" max="10244" width="16.375" style="5" customWidth="1"/>
    <col min="10245" max="10245" width="12.375" style="5" customWidth="1"/>
    <col min="10246" max="10246" width="16.75" style="5" customWidth="1"/>
    <col min="10247" max="10248" width="4.375" style="5" customWidth="1"/>
    <col min="10249" max="10250" width="10" style="5" customWidth="1"/>
    <col min="10251" max="10252" width="14.125" style="5" customWidth="1"/>
    <col min="10253" max="10253" width="10.875" style="5" customWidth="1"/>
    <col min="10254" max="10254" width="7" style="5" customWidth="1"/>
    <col min="10255" max="10255" width="14.125" style="5" customWidth="1"/>
    <col min="10256" max="10256" width="13.25" style="5" customWidth="1"/>
    <col min="10257" max="10257" width="17.375" style="5" customWidth="1"/>
    <col min="10258" max="10259" width="9" style="5" customWidth="1"/>
    <col min="10260" max="10260" width="11.25" style="5" customWidth="1"/>
    <col min="10261" max="10261" width="10.375" style="5" customWidth="1"/>
    <col min="10262" max="10272" width="9" style="5" customWidth="1"/>
    <col min="10273" max="10273" width="19.875" style="5" customWidth="1"/>
    <col min="10274" max="10275" width="9" style="5" customWidth="1"/>
    <col min="10276" max="10496" width="9" style="5"/>
    <col min="10497" max="10497" width="4.375" style="5" customWidth="1"/>
    <col min="10498" max="10498" width="9" style="5" hidden="1" customWidth="1"/>
    <col min="10499" max="10499" width="25.625" style="5" customWidth="1"/>
    <col min="10500" max="10500" width="16.375" style="5" customWidth="1"/>
    <col min="10501" max="10501" width="12.375" style="5" customWidth="1"/>
    <col min="10502" max="10502" width="16.75" style="5" customWidth="1"/>
    <col min="10503" max="10504" width="4.375" style="5" customWidth="1"/>
    <col min="10505" max="10506" width="10" style="5" customWidth="1"/>
    <col min="10507" max="10508" width="14.125" style="5" customWidth="1"/>
    <col min="10509" max="10509" width="10.875" style="5" customWidth="1"/>
    <col min="10510" max="10510" width="7" style="5" customWidth="1"/>
    <col min="10511" max="10511" width="14.125" style="5" customWidth="1"/>
    <col min="10512" max="10512" width="13.25" style="5" customWidth="1"/>
    <col min="10513" max="10513" width="17.375" style="5" customWidth="1"/>
    <col min="10514" max="10515" width="9" style="5" customWidth="1"/>
    <col min="10516" max="10516" width="11.25" style="5" customWidth="1"/>
    <col min="10517" max="10517" width="10.375" style="5" customWidth="1"/>
    <col min="10518" max="10528" width="9" style="5" customWidth="1"/>
    <col min="10529" max="10529" width="19.875" style="5" customWidth="1"/>
    <col min="10530" max="10531" width="9" style="5" customWidth="1"/>
    <col min="10532" max="10752" width="9" style="5"/>
    <col min="10753" max="10753" width="4.375" style="5" customWidth="1"/>
    <col min="10754" max="10754" width="9" style="5" hidden="1" customWidth="1"/>
    <col min="10755" max="10755" width="25.625" style="5" customWidth="1"/>
    <col min="10756" max="10756" width="16.375" style="5" customWidth="1"/>
    <col min="10757" max="10757" width="12.375" style="5" customWidth="1"/>
    <col min="10758" max="10758" width="16.75" style="5" customWidth="1"/>
    <col min="10759" max="10760" width="4.375" style="5" customWidth="1"/>
    <col min="10761" max="10762" width="10" style="5" customWidth="1"/>
    <col min="10763" max="10764" width="14.125" style="5" customWidth="1"/>
    <col min="10765" max="10765" width="10.875" style="5" customWidth="1"/>
    <col min="10766" max="10766" width="7" style="5" customWidth="1"/>
    <col min="10767" max="10767" width="14.125" style="5" customWidth="1"/>
    <col min="10768" max="10768" width="13.25" style="5" customWidth="1"/>
    <col min="10769" max="10769" width="17.375" style="5" customWidth="1"/>
    <col min="10770" max="10771" width="9" style="5" customWidth="1"/>
    <col min="10772" max="10772" width="11.25" style="5" customWidth="1"/>
    <col min="10773" max="10773" width="10.375" style="5" customWidth="1"/>
    <col min="10774" max="10784" width="9" style="5" customWidth="1"/>
    <col min="10785" max="10785" width="19.875" style="5" customWidth="1"/>
    <col min="10786" max="10787" width="9" style="5" customWidth="1"/>
    <col min="10788" max="11008" width="9" style="5"/>
    <col min="11009" max="11009" width="4.375" style="5" customWidth="1"/>
    <col min="11010" max="11010" width="9" style="5" hidden="1" customWidth="1"/>
    <col min="11011" max="11011" width="25.625" style="5" customWidth="1"/>
    <col min="11012" max="11012" width="16.375" style="5" customWidth="1"/>
    <col min="11013" max="11013" width="12.375" style="5" customWidth="1"/>
    <col min="11014" max="11014" width="16.75" style="5" customWidth="1"/>
    <col min="11015" max="11016" width="4.375" style="5" customWidth="1"/>
    <col min="11017" max="11018" width="10" style="5" customWidth="1"/>
    <col min="11019" max="11020" width="14.125" style="5" customWidth="1"/>
    <col min="11021" max="11021" width="10.875" style="5" customWidth="1"/>
    <col min="11022" max="11022" width="7" style="5" customWidth="1"/>
    <col min="11023" max="11023" width="14.125" style="5" customWidth="1"/>
    <col min="11024" max="11024" width="13.25" style="5" customWidth="1"/>
    <col min="11025" max="11025" width="17.375" style="5" customWidth="1"/>
    <col min="11026" max="11027" width="9" style="5" customWidth="1"/>
    <col min="11028" max="11028" width="11.25" style="5" customWidth="1"/>
    <col min="11029" max="11029" width="10.375" style="5" customWidth="1"/>
    <col min="11030" max="11040" width="9" style="5" customWidth="1"/>
    <col min="11041" max="11041" width="19.875" style="5" customWidth="1"/>
    <col min="11042" max="11043" width="9" style="5" customWidth="1"/>
    <col min="11044" max="11264" width="9" style="5"/>
    <col min="11265" max="11265" width="4.375" style="5" customWidth="1"/>
    <col min="11266" max="11266" width="9" style="5" hidden="1" customWidth="1"/>
    <col min="11267" max="11267" width="25.625" style="5" customWidth="1"/>
    <col min="11268" max="11268" width="16.375" style="5" customWidth="1"/>
    <col min="11269" max="11269" width="12.375" style="5" customWidth="1"/>
    <col min="11270" max="11270" width="16.75" style="5" customWidth="1"/>
    <col min="11271" max="11272" width="4.375" style="5" customWidth="1"/>
    <col min="11273" max="11274" width="10" style="5" customWidth="1"/>
    <col min="11275" max="11276" width="14.125" style="5" customWidth="1"/>
    <col min="11277" max="11277" width="10.875" style="5" customWidth="1"/>
    <col min="11278" max="11278" width="7" style="5" customWidth="1"/>
    <col min="11279" max="11279" width="14.125" style="5" customWidth="1"/>
    <col min="11280" max="11280" width="13.25" style="5" customWidth="1"/>
    <col min="11281" max="11281" width="17.375" style="5" customWidth="1"/>
    <col min="11282" max="11283" width="9" style="5" customWidth="1"/>
    <col min="11284" max="11284" width="11.25" style="5" customWidth="1"/>
    <col min="11285" max="11285" width="10.375" style="5" customWidth="1"/>
    <col min="11286" max="11296" width="9" style="5" customWidth="1"/>
    <col min="11297" max="11297" width="19.875" style="5" customWidth="1"/>
    <col min="11298" max="11299" width="9" style="5" customWidth="1"/>
    <col min="11300" max="11520" width="9" style="5"/>
    <col min="11521" max="11521" width="4.375" style="5" customWidth="1"/>
    <col min="11522" max="11522" width="9" style="5" hidden="1" customWidth="1"/>
    <col min="11523" max="11523" width="25.625" style="5" customWidth="1"/>
    <col min="11524" max="11524" width="16.375" style="5" customWidth="1"/>
    <col min="11525" max="11525" width="12.375" style="5" customWidth="1"/>
    <col min="11526" max="11526" width="16.75" style="5" customWidth="1"/>
    <col min="11527" max="11528" width="4.375" style="5" customWidth="1"/>
    <col min="11529" max="11530" width="10" style="5" customWidth="1"/>
    <col min="11531" max="11532" width="14.125" style="5" customWidth="1"/>
    <col min="11533" max="11533" width="10.875" style="5" customWidth="1"/>
    <col min="11534" max="11534" width="7" style="5" customWidth="1"/>
    <col min="11535" max="11535" width="14.125" style="5" customWidth="1"/>
    <col min="11536" max="11536" width="13.25" style="5" customWidth="1"/>
    <col min="11537" max="11537" width="17.375" style="5" customWidth="1"/>
    <col min="11538" max="11539" width="9" style="5" customWidth="1"/>
    <col min="11540" max="11540" width="11.25" style="5" customWidth="1"/>
    <col min="11541" max="11541" width="10.375" style="5" customWidth="1"/>
    <col min="11542" max="11552" width="9" style="5" customWidth="1"/>
    <col min="11553" max="11553" width="19.875" style="5" customWidth="1"/>
    <col min="11554" max="11555" width="9" style="5" customWidth="1"/>
    <col min="11556" max="11776" width="9" style="5"/>
    <col min="11777" max="11777" width="4.375" style="5" customWidth="1"/>
    <col min="11778" max="11778" width="9" style="5" hidden="1" customWidth="1"/>
    <col min="11779" max="11779" width="25.625" style="5" customWidth="1"/>
    <col min="11780" max="11780" width="16.375" style="5" customWidth="1"/>
    <col min="11781" max="11781" width="12.375" style="5" customWidth="1"/>
    <col min="11782" max="11782" width="16.75" style="5" customWidth="1"/>
    <col min="11783" max="11784" width="4.375" style="5" customWidth="1"/>
    <col min="11785" max="11786" width="10" style="5" customWidth="1"/>
    <col min="11787" max="11788" width="14.125" style="5" customWidth="1"/>
    <col min="11789" max="11789" width="10.875" style="5" customWidth="1"/>
    <col min="11790" max="11790" width="7" style="5" customWidth="1"/>
    <col min="11791" max="11791" width="14.125" style="5" customWidth="1"/>
    <col min="11792" max="11792" width="13.25" style="5" customWidth="1"/>
    <col min="11793" max="11793" width="17.375" style="5" customWidth="1"/>
    <col min="11794" max="11795" width="9" style="5" customWidth="1"/>
    <col min="11796" max="11796" width="11.25" style="5" customWidth="1"/>
    <col min="11797" max="11797" width="10.375" style="5" customWidth="1"/>
    <col min="11798" max="11808" width="9" style="5" customWidth="1"/>
    <col min="11809" max="11809" width="19.875" style="5" customWidth="1"/>
    <col min="11810" max="11811" width="9" style="5" customWidth="1"/>
    <col min="11812" max="12032" width="9" style="5"/>
    <col min="12033" max="12033" width="4.375" style="5" customWidth="1"/>
    <col min="12034" max="12034" width="9" style="5" hidden="1" customWidth="1"/>
    <col min="12035" max="12035" width="25.625" style="5" customWidth="1"/>
    <col min="12036" max="12036" width="16.375" style="5" customWidth="1"/>
    <col min="12037" max="12037" width="12.375" style="5" customWidth="1"/>
    <col min="12038" max="12038" width="16.75" style="5" customWidth="1"/>
    <col min="12039" max="12040" width="4.375" style="5" customWidth="1"/>
    <col min="12041" max="12042" width="10" style="5" customWidth="1"/>
    <col min="12043" max="12044" width="14.125" style="5" customWidth="1"/>
    <col min="12045" max="12045" width="10.875" style="5" customWidth="1"/>
    <col min="12046" max="12046" width="7" style="5" customWidth="1"/>
    <col min="12047" max="12047" width="14.125" style="5" customWidth="1"/>
    <col min="12048" max="12048" width="13.25" style="5" customWidth="1"/>
    <col min="12049" max="12049" width="17.375" style="5" customWidth="1"/>
    <col min="12050" max="12051" width="9" style="5" customWidth="1"/>
    <col min="12052" max="12052" width="11.25" style="5" customWidth="1"/>
    <col min="12053" max="12053" width="10.375" style="5" customWidth="1"/>
    <col min="12054" max="12064" width="9" style="5" customWidth="1"/>
    <col min="12065" max="12065" width="19.875" style="5" customWidth="1"/>
    <col min="12066" max="12067" width="9" style="5" customWidth="1"/>
    <col min="12068" max="12288" width="9" style="5"/>
    <col min="12289" max="12289" width="4.375" style="5" customWidth="1"/>
    <col min="12290" max="12290" width="9" style="5" hidden="1" customWidth="1"/>
    <col min="12291" max="12291" width="25.625" style="5" customWidth="1"/>
    <col min="12292" max="12292" width="16.375" style="5" customWidth="1"/>
    <col min="12293" max="12293" width="12.375" style="5" customWidth="1"/>
    <col min="12294" max="12294" width="16.75" style="5" customWidth="1"/>
    <col min="12295" max="12296" width="4.375" style="5" customWidth="1"/>
    <col min="12297" max="12298" width="10" style="5" customWidth="1"/>
    <col min="12299" max="12300" width="14.125" style="5" customWidth="1"/>
    <col min="12301" max="12301" width="10.875" style="5" customWidth="1"/>
    <col min="12302" max="12302" width="7" style="5" customWidth="1"/>
    <col min="12303" max="12303" width="14.125" style="5" customWidth="1"/>
    <col min="12304" max="12304" width="13.25" style="5" customWidth="1"/>
    <col min="12305" max="12305" width="17.375" style="5" customWidth="1"/>
    <col min="12306" max="12307" width="9" style="5" customWidth="1"/>
    <col min="12308" max="12308" width="11.25" style="5" customWidth="1"/>
    <col min="12309" max="12309" width="10.375" style="5" customWidth="1"/>
    <col min="12310" max="12320" width="9" style="5" customWidth="1"/>
    <col min="12321" max="12321" width="19.875" style="5" customWidth="1"/>
    <col min="12322" max="12323" width="9" style="5" customWidth="1"/>
    <col min="12324" max="12544" width="9" style="5"/>
    <col min="12545" max="12545" width="4.375" style="5" customWidth="1"/>
    <col min="12546" max="12546" width="9" style="5" hidden="1" customWidth="1"/>
    <col min="12547" max="12547" width="25.625" style="5" customWidth="1"/>
    <col min="12548" max="12548" width="16.375" style="5" customWidth="1"/>
    <col min="12549" max="12549" width="12.375" style="5" customWidth="1"/>
    <col min="12550" max="12550" width="16.75" style="5" customWidth="1"/>
    <col min="12551" max="12552" width="4.375" style="5" customWidth="1"/>
    <col min="12553" max="12554" width="10" style="5" customWidth="1"/>
    <col min="12555" max="12556" width="14.125" style="5" customWidth="1"/>
    <col min="12557" max="12557" width="10.875" style="5" customWidth="1"/>
    <col min="12558" max="12558" width="7" style="5" customWidth="1"/>
    <col min="12559" max="12559" width="14.125" style="5" customWidth="1"/>
    <col min="12560" max="12560" width="13.25" style="5" customWidth="1"/>
    <col min="12561" max="12561" width="17.375" style="5" customWidth="1"/>
    <col min="12562" max="12563" width="9" style="5" customWidth="1"/>
    <col min="12564" max="12564" width="11.25" style="5" customWidth="1"/>
    <col min="12565" max="12565" width="10.375" style="5" customWidth="1"/>
    <col min="12566" max="12576" width="9" style="5" customWidth="1"/>
    <col min="12577" max="12577" width="19.875" style="5" customWidth="1"/>
    <col min="12578" max="12579" width="9" style="5" customWidth="1"/>
    <col min="12580" max="12800" width="9" style="5"/>
    <col min="12801" max="12801" width="4.375" style="5" customWidth="1"/>
    <col min="12802" max="12802" width="9" style="5" hidden="1" customWidth="1"/>
    <col min="12803" max="12803" width="25.625" style="5" customWidth="1"/>
    <col min="12804" max="12804" width="16.375" style="5" customWidth="1"/>
    <col min="12805" max="12805" width="12.375" style="5" customWidth="1"/>
    <col min="12806" max="12806" width="16.75" style="5" customWidth="1"/>
    <col min="12807" max="12808" width="4.375" style="5" customWidth="1"/>
    <col min="12809" max="12810" width="10" style="5" customWidth="1"/>
    <col min="12811" max="12812" width="14.125" style="5" customWidth="1"/>
    <col min="12813" max="12813" width="10.875" style="5" customWidth="1"/>
    <col min="12814" max="12814" width="7" style="5" customWidth="1"/>
    <col min="12815" max="12815" width="14.125" style="5" customWidth="1"/>
    <col min="12816" max="12816" width="13.25" style="5" customWidth="1"/>
    <col min="12817" max="12817" width="17.375" style="5" customWidth="1"/>
    <col min="12818" max="12819" width="9" style="5" customWidth="1"/>
    <col min="12820" max="12820" width="11.25" style="5" customWidth="1"/>
    <col min="12821" max="12821" width="10.375" style="5" customWidth="1"/>
    <col min="12822" max="12832" width="9" style="5" customWidth="1"/>
    <col min="12833" max="12833" width="19.875" style="5" customWidth="1"/>
    <col min="12834" max="12835" width="9" style="5" customWidth="1"/>
    <col min="12836" max="13056" width="9" style="5"/>
    <col min="13057" max="13057" width="4.375" style="5" customWidth="1"/>
    <col min="13058" max="13058" width="9" style="5" hidden="1" customWidth="1"/>
    <col min="13059" max="13059" width="25.625" style="5" customWidth="1"/>
    <col min="13060" max="13060" width="16.375" style="5" customWidth="1"/>
    <col min="13061" max="13061" width="12.375" style="5" customWidth="1"/>
    <col min="13062" max="13062" width="16.75" style="5" customWidth="1"/>
    <col min="13063" max="13064" width="4.375" style="5" customWidth="1"/>
    <col min="13065" max="13066" width="10" style="5" customWidth="1"/>
    <col min="13067" max="13068" width="14.125" style="5" customWidth="1"/>
    <col min="13069" max="13069" width="10.875" style="5" customWidth="1"/>
    <col min="13070" max="13070" width="7" style="5" customWidth="1"/>
    <col min="13071" max="13071" width="14.125" style="5" customWidth="1"/>
    <col min="13072" max="13072" width="13.25" style="5" customWidth="1"/>
    <col min="13073" max="13073" width="17.375" style="5" customWidth="1"/>
    <col min="13074" max="13075" width="9" style="5" customWidth="1"/>
    <col min="13076" max="13076" width="11.25" style="5" customWidth="1"/>
    <col min="13077" max="13077" width="10.375" style="5" customWidth="1"/>
    <col min="13078" max="13088" width="9" style="5" customWidth="1"/>
    <col min="13089" max="13089" width="19.875" style="5" customWidth="1"/>
    <col min="13090" max="13091" width="9" style="5" customWidth="1"/>
    <col min="13092" max="13312" width="9" style="5"/>
    <col min="13313" max="13313" width="4.375" style="5" customWidth="1"/>
    <col min="13314" max="13314" width="9" style="5" hidden="1" customWidth="1"/>
    <col min="13315" max="13315" width="25.625" style="5" customWidth="1"/>
    <col min="13316" max="13316" width="16.375" style="5" customWidth="1"/>
    <col min="13317" max="13317" width="12.375" style="5" customWidth="1"/>
    <col min="13318" max="13318" width="16.75" style="5" customWidth="1"/>
    <col min="13319" max="13320" width="4.375" style="5" customWidth="1"/>
    <col min="13321" max="13322" width="10" style="5" customWidth="1"/>
    <col min="13323" max="13324" width="14.125" style="5" customWidth="1"/>
    <col min="13325" max="13325" width="10.875" style="5" customWidth="1"/>
    <col min="13326" max="13326" width="7" style="5" customWidth="1"/>
    <col min="13327" max="13327" width="14.125" style="5" customWidth="1"/>
    <col min="13328" max="13328" width="13.25" style="5" customWidth="1"/>
    <col min="13329" max="13329" width="17.375" style="5" customWidth="1"/>
    <col min="13330" max="13331" width="9" style="5" customWidth="1"/>
    <col min="13332" max="13332" width="11.25" style="5" customWidth="1"/>
    <col min="13333" max="13333" width="10.375" style="5" customWidth="1"/>
    <col min="13334" max="13344" width="9" style="5" customWidth="1"/>
    <col min="13345" max="13345" width="19.875" style="5" customWidth="1"/>
    <col min="13346" max="13347" width="9" style="5" customWidth="1"/>
    <col min="13348" max="13568" width="9" style="5"/>
    <col min="13569" max="13569" width="4.375" style="5" customWidth="1"/>
    <col min="13570" max="13570" width="9" style="5" hidden="1" customWidth="1"/>
    <col min="13571" max="13571" width="25.625" style="5" customWidth="1"/>
    <col min="13572" max="13572" width="16.375" style="5" customWidth="1"/>
    <col min="13573" max="13573" width="12.375" style="5" customWidth="1"/>
    <col min="13574" max="13574" width="16.75" style="5" customWidth="1"/>
    <col min="13575" max="13576" width="4.375" style="5" customWidth="1"/>
    <col min="13577" max="13578" width="10" style="5" customWidth="1"/>
    <col min="13579" max="13580" width="14.125" style="5" customWidth="1"/>
    <col min="13581" max="13581" width="10.875" style="5" customWidth="1"/>
    <col min="13582" max="13582" width="7" style="5" customWidth="1"/>
    <col min="13583" max="13583" width="14.125" style="5" customWidth="1"/>
    <col min="13584" max="13584" width="13.25" style="5" customWidth="1"/>
    <col min="13585" max="13585" width="17.375" style="5" customWidth="1"/>
    <col min="13586" max="13587" width="9" style="5" customWidth="1"/>
    <col min="13588" max="13588" width="11.25" style="5" customWidth="1"/>
    <col min="13589" max="13589" width="10.375" style="5" customWidth="1"/>
    <col min="13590" max="13600" width="9" style="5" customWidth="1"/>
    <col min="13601" max="13601" width="19.875" style="5" customWidth="1"/>
    <col min="13602" max="13603" width="9" style="5" customWidth="1"/>
    <col min="13604" max="13824" width="9" style="5"/>
    <col min="13825" max="13825" width="4.375" style="5" customWidth="1"/>
    <col min="13826" max="13826" width="9" style="5" hidden="1" customWidth="1"/>
    <col min="13827" max="13827" width="25.625" style="5" customWidth="1"/>
    <col min="13828" max="13828" width="16.375" style="5" customWidth="1"/>
    <col min="13829" max="13829" width="12.375" style="5" customWidth="1"/>
    <col min="13830" max="13830" width="16.75" style="5" customWidth="1"/>
    <col min="13831" max="13832" width="4.375" style="5" customWidth="1"/>
    <col min="13833" max="13834" width="10" style="5" customWidth="1"/>
    <col min="13835" max="13836" width="14.125" style="5" customWidth="1"/>
    <col min="13837" max="13837" width="10.875" style="5" customWidth="1"/>
    <col min="13838" max="13838" width="7" style="5" customWidth="1"/>
    <col min="13839" max="13839" width="14.125" style="5" customWidth="1"/>
    <col min="13840" max="13840" width="13.25" style="5" customWidth="1"/>
    <col min="13841" max="13841" width="17.375" style="5" customWidth="1"/>
    <col min="13842" max="13843" width="9" style="5" customWidth="1"/>
    <col min="13844" max="13844" width="11.25" style="5" customWidth="1"/>
    <col min="13845" max="13845" width="10.375" style="5" customWidth="1"/>
    <col min="13846" max="13856" width="9" style="5" customWidth="1"/>
    <col min="13857" max="13857" width="19.875" style="5" customWidth="1"/>
    <col min="13858" max="13859" width="9" style="5" customWidth="1"/>
    <col min="13860" max="14080" width="9" style="5"/>
    <col min="14081" max="14081" width="4.375" style="5" customWidth="1"/>
    <col min="14082" max="14082" width="9" style="5" hidden="1" customWidth="1"/>
    <col min="14083" max="14083" width="25.625" style="5" customWidth="1"/>
    <col min="14084" max="14084" width="16.375" style="5" customWidth="1"/>
    <col min="14085" max="14085" width="12.375" style="5" customWidth="1"/>
    <col min="14086" max="14086" width="16.75" style="5" customWidth="1"/>
    <col min="14087" max="14088" width="4.375" style="5" customWidth="1"/>
    <col min="14089" max="14090" width="10" style="5" customWidth="1"/>
    <col min="14091" max="14092" width="14.125" style="5" customWidth="1"/>
    <col min="14093" max="14093" width="10.875" style="5" customWidth="1"/>
    <col min="14094" max="14094" width="7" style="5" customWidth="1"/>
    <col min="14095" max="14095" width="14.125" style="5" customWidth="1"/>
    <col min="14096" max="14096" width="13.25" style="5" customWidth="1"/>
    <col min="14097" max="14097" width="17.375" style="5" customWidth="1"/>
    <col min="14098" max="14099" width="9" style="5" customWidth="1"/>
    <col min="14100" max="14100" width="11.25" style="5" customWidth="1"/>
    <col min="14101" max="14101" width="10.375" style="5" customWidth="1"/>
    <col min="14102" max="14112" width="9" style="5" customWidth="1"/>
    <col min="14113" max="14113" width="19.875" style="5" customWidth="1"/>
    <col min="14114" max="14115" width="9" style="5" customWidth="1"/>
    <col min="14116" max="14336" width="9" style="5"/>
    <col min="14337" max="14337" width="4.375" style="5" customWidth="1"/>
    <col min="14338" max="14338" width="9" style="5" hidden="1" customWidth="1"/>
    <col min="14339" max="14339" width="25.625" style="5" customWidth="1"/>
    <col min="14340" max="14340" width="16.375" style="5" customWidth="1"/>
    <col min="14341" max="14341" width="12.375" style="5" customWidth="1"/>
    <col min="14342" max="14342" width="16.75" style="5" customWidth="1"/>
    <col min="14343" max="14344" width="4.375" style="5" customWidth="1"/>
    <col min="14345" max="14346" width="10" style="5" customWidth="1"/>
    <col min="14347" max="14348" width="14.125" style="5" customWidth="1"/>
    <col min="14349" max="14349" width="10.875" style="5" customWidth="1"/>
    <col min="14350" max="14350" width="7" style="5" customWidth="1"/>
    <col min="14351" max="14351" width="14.125" style="5" customWidth="1"/>
    <col min="14352" max="14352" width="13.25" style="5" customWidth="1"/>
    <col min="14353" max="14353" width="17.375" style="5" customWidth="1"/>
    <col min="14354" max="14355" width="9" style="5" customWidth="1"/>
    <col min="14356" max="14356" width="11.25" style="5" customWidth="1"/>
    <col min="14357" max="14357" width="10.375" style="5" customWidth="1"/>
    <col min="14358" max="14368" width="9" style="5" customWidth="1"/>
    <col min="14369" max="14369" width="19.875" style="5" customWidth="1"/>
    <col min="14370" max="14371" width="9" style="5" customWidth="1"/>
    <col min="14372" max="14592" width="9" style="5"/>
    <col min="14593" max="14593" width="4.375" style="5" customWidth="1"/>
    <col min="14594" max="14594" width="9" style="5" hidden="1" customWidth="1"/>
    <col min="14595" max="14595" width="25.625" style="5" customWidth="1"/>
    <col min="14596" max="14596" width="16.375" style="5" customWidth="1"/>
    <col min="14597" max="14597" width="12.375" style="5" customWidth="1"/>
    <col min="14598" max="14598" width="16.75" style="5" customWidth="1"/>
    <col min="14599" max="14600" width="4.375" style="5" customWidth="1"/>
    <col min="14601" max="14602" width="10" style="5" customWidth="1"/>
    <col min="14603" max="14604" width="14.125" style="5" customWidth="1"/>
    <col min="14605" max="14605" width="10.875" style="5" customWidth="1"/>
    <col min="14606" max="14606" width="7" style="5" customWidth="1"/>
    <col min="14607" max="14607" width="14.125" style="5" customWidth="1"/>
    <col min="14608" max="14608" width="13.25" style="5" customWidth="1"/>
    <col min="14609" max="14609" width="17.375" style="5" customWidth="1"/>
    <col min="14610" max="14611" width="9" style="5" customWidth="1"/>
    <col min="14612" max="14612" width="11.25" style="5" customWidth="1"/>
    <col min="14613" max="14613" width="10.375" style="5" customWidth="1"/>
    <col min="14614" max="14624" width="9" style="5" customWidth="1"/>
    <col min="14625" max="14625" width="19.875" style="5" customWidth="1"/>
    <col min="14626" max="14627" width="9" style="5" customWidth="1"/>
    <col min="14628" max="14848" width="9" style="5"/>
    <col min="14849" max="14849" width="4.375" style="5" customWidth="1"/>
    <col min="14850" max="14850" width="9" style="5" hidden="1" customWidth="1"/>
    <col min="14851" max="14851" width="25.625" style="5" customWidth="1"/>
    <col min="14852" max="14852" width="16.375" style="5" customWidth="1"/>
    <col min="14853" max="14853" width="12.375" style="5" customWidth="1"/>
    <col min="14854" max="14854" width="16.75" style="5" customWidth="1"/>
    <col min="14855" max="14856" width="4.375" style="5" customWidth="1"/>
    <col min="14857" max="14858" width="10" style="5" customWidth="1"/>
    <col min="14859" max="14860" width="14.125" style="5" customWidth="1"/>
    <col min="14861" max="14861" width="10.875" style="5" customWidth="1"/>
    <col min="14862" max="14862" width="7" style="5" customWidth="1"/>
    <col min="14863" max="14863" width="14.125" style="5" customWidth="1"/>
    <col min="14864" max="14864" width="13.25" style="5" customWidth="1"/>
    <col min="14865" max="14865" width="17.375" style="5" customWidth="1"/>
    <col min="14866" max="14867" width="9" style="5" customWidth="1"/>
    <col min="14868" max="14868" width="11.25" style="5" customWidth="1"/>
    <col min="14869" max="14869" width="10.375" style="5" customWidth="1"/>
    <col min="14870" max="14880" width="9" style="5" customWidth="1"/>
    <col min="14881" max="14881" width="19.875" style="5" customWidth="1"/>
    <col min="14882" max="14883" width="9" style="5" customWidth="1"/>
    <col min="14884" max="15104" width="9" style="5"/>
    <col min="15105" max="15105" width="4.375" style="5" customWidth="1"/>
    <col min="15106" max="15106" width="9" style="5" hidden="1" customWidth="1"/>
    <col min="15107" max="15107" width="25.625" style="5" customWidth="1"/>
    <col min="15108" max="15108" width="16.375" style="5" customWidth="1"/>
    <col min="15109" max="15109" width="12.375" style="5" customWidth="1"/>
    <col min="15110" max="15110" width="16.75" style="5" customWidth="1"/>
    <col min="15111" max="15112" width="4.375" style="5" customWidth="1"/>
    <col min="15113" max="15114" width="10" style="5" customWidth="1"/>
    <col min="15115" max="15116" width="14.125" style="5" customWidth="1"/>
    <col min="15117" max="15117" width="10.875" style="5" customWidth="1"/>
    <col min="15118" max="15118" width="7" style="5" customWidth="1"/>
    <col min="15119" max="15119" width="14.125" style="5" customWidth="1"/>
    <col min="15120" max="15120" width="13.25" style="5" customWidth="1"/>
    <col min="15121" max="15121" width="17.375" style="5" customWidth="1"/>
    <col min="15122" max="15123" width="9" style="5" customWidth="1"/>
    <col min="15124" max="15124" width="11.25" style="5" customWidth="1"/>
    <col min="15125" max="15125" width="10.375" style="5" customWidth="1"/>
    <col min="15126" max="15136" width="9" style="5" customWidth="1"/>
    <col min="15137" max="15137" width="19.875" style="5" customWidth="1"/>
    <col min="15138" max="15139" width="9" style="5" customWidth="1"/>
    <col min="15140" max="15360" width="9" style="5"/>
    <col min="15361" max="15361" width="4.375" style="5" customWidth="1"/>
    <col min="15362" max="15362" width="9" style="5" hidden="1" customWidth="1"/>
    <col min="15363" max="15363" width="25.625" style="5" customWidth="1"/>
    <col min="15364" max="15364" width="16.375" style="5" customWidth="1"/>
    <col min="15365" max="15365" width="12.375" style="5" customWidth="1"/>
    <col min="15366" max="15366" width="16.75" style="5" customWidth="1"/>
    <col min="15367" max="15368" width="4.375" style="5" customWidth="1"/>
    <col min="15369" max="15370" width="10" style="5" customWidth="1"/>
    <col min="15371" max="15372" width="14.125" style="5" customWidth="1"/>
    <col min="15373" max="15373" width="10.875" style="5" customWidth="1"/>
    <col min="15374" max="15374" width="7" style="5" customWidth="1"/>
    <col min="15375" max="15375" width="14.125" style="5" customWidth="1"/>
    <col min="15376" max="15376" width="13.25" style="5" customWidth="1"/>
    <col min="15377" max="15377" width="17.375" style="5" customWidth="1"/>
    <col min="15378" max="15379" width="9" style="5" customWidth="1"/>
    <col min="15380" max="15380" width="11.25" style="5" customWidth="1"/>
    <col min="15381" max="15381" width="10.375" style="5" customWidth="1"/>
    <col min="15382" max="15392" width="9" style="5" customWidth="1"/>
    <col min="15393" max="15393" width="19.875" style="5" customWidth="1"/>
    <col min="15394" max="15395" width="9" style="5" customWidth="1"/>
    <col min="15396" max="15616" width="9" style="5"/>
    <col min="15617" max="15617" width="4.375" style="5" customWidth="1"/>
    <col min="15618" max="15618" width="9" style="5" hidden="1" customWidth="1"/>
    <col min="15619" max="15619" width="25.625" style="5" customWidth="1"/>
    <col min="15620" max="15620" width="16.375" style="5" customWidth="1"/>
    <col min="15621" max="15621" width="12.375" style="5" customWidth="1"/>
    <col min="15622" max="15622" width="16.75" style="5" customWidth="1"/>
    <col min="15623" max="15624" width="4.375" style="5" customWidth="1"/>
    <col min="15625" max="15626" width="10" style="5" customWidth="1"/>
    <col min="15627" max="15628" width="14.125" style="5" customWidth="1"/>
    <col min="15629" max="15629" width="10.875" style="5" customWidth="1"/>
    <col min="15630" max="15630" width="7" style="5" customWidth="1"/>
    <col min="15631" max="15631" width="14.125" style="5" customWidth="1"/>
    <col min="15632" max="15632" width="13.25" style="5" customWidth="1"/>
    <col min="15633" max="15633" width="17.375" style="5" customWidth="1"/>
    <col min="15634" max="15635" width="9" style="5" customWidth="1"/>
    <col min="15636" max="15636" width="11.25" style="5" customWidth="1"/>
    <col min="15637" max="15637" width="10.375" style="5" customWidth="1"/>
    <col min="15638" max="15648" width="9" style="5" customWidth="1"/>
    <col min="15649" max="15649" width="19.875" style="5" customWidth="1"/>
    <col min="15650" max="15651" width="9" style="5" customWidth="1"/>
    <col min="15652" max="15872" width="9" style="5"/>
    <col min="15873" max="15873" width="4.375" style="5" customWidth="1"/>
    <col min="15874" max="15874" width="9" style="5" hidden="1" customWidth="1"/>
    <col min="15875" max="15875" width="25.625" style="5" customWidth="1"/>
    <col min="15876" max="15876" width="16.375" style="5" customWidth="1"/>
    <col min="15877" max="15877" width="12.375" style="5" customWidth="1"/>
    <col min="15878" max="15878" width="16.75" style="5" customWidth="1"/>
    <col min="15879" max="15880" width="4.375" style="5" customWidth="1"/>
    <col min="15881" max="15882" width="10" style="5" customWidth="1"/>
    <col min="15883" max="15884" width="14.125" style="5" customWidth="1"/>
    <col min="15885" max="15885" width="10.875" style="5" customWidth="1"/>
    <col min="15886" max="15886" width="7" style="5" customWidth="1"/>
    <col min="15887" max="15887" width="14.125" style="5" customWidth="1"/>
    <col min="15888" max="15888" width="13.25" style="5" customWidth="1"/>
    <col min="15889" max="15889" width="17.375" style="5" customWidth="1"/>
    <col min="15890" max="15891" width="9" style="5" customWidth="1"/>
    <col min="15892" max="15892" width="11.25" style="5" customWidth="1"/>
    <col min="15893" max="15893" width="10.375" style="5" customWidth="1"/>
    <col min="15894" max="15904" width="9" style="5" customWidth="1"/>
    <col min="15905" max="15905" width="19.875" style="5" customWidth="1"/>
    <col min="15906" max="15907" width="9" style="5" customWidth="1"/>
    <col min="15908" max="16128" width="9" style="5"/>
    <col min="16129" max="16129" width="4.375" style="5" customWidth="1"/>
    <col min="16130" max="16130" width="9" style="5" hidden="1" customWidth="1"/>
    <col min="16131" max="16131" width="25.625" style="5" customWidth="1"/>
    <col min="16132" max="16132" width="16.375" style="5" customWidth="1"/>
    <col min="16133" max="16133" width="12.375" style="5" customWidth="1"/>
    <col min="16134" max="16134" width="16.75" style="5" customWidth="1"/>
    <col min="16135" max="16136" width="4.375" style="5" customWidth="1"/>
    <col min="16137" max="16138" width="10" style="5" customWidth="1"/>
    <col min="16139" max="16140" width="14.125" style="5" customWidth="1"/>
    <col min="16141" max="16141" width="10.875" style="5" customWidth="1"/>
    <col min="16142" max="16142" width="7" style="5" customWidth="1"/>
    <col min="16143" max="16143" width="14.125" style="5" customWidth="1"/>
    <col min="16144" max="16144" width="13.25" style="5" customWidth="1"/>
    <col min="16145" max="16145" width="17.375" style="5" customWidth="1"/>
    <col min="16146" max="16147" width="9" style="5" customWidth="1"/>
    <col min="16148" max="16148" width="11.25" style="5" customWidth="1"/>
    <col min="16149" max="16149" width="10.375" style="5" customWidth="1"/>
    <col min="16150" max="16160" width="9" style="5" customWidth="1"/>
    <col min="16161" max="16161" width="19.875" style="5" customWidth="1"/>
    <col min="16162" max="16163" width="9" style="5" customWidth="1"/>
    <col min="16164" max="16384" width="9" style="5"/>
  </cols>
  <sheetData>
    <row r="1" s="1" customFormat="1" ht="23.25" spans="1:17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</row>
    <row r="2" s="2" customFormat="1" spans="1:17">
      <c r="A2" s="10" t="str">
        <f>IF([1]信息!$D$13="","评估基准日请在“信息”中填写,不要在本页填写",[1]信息!$C$13&amp;[1]信息!$D$13)</f>
        <v>评估基准日：2021年10月31日</v>
      </c>
      <c r="B2" s="10"/>
      <c r="C2" s="10"/>
      <c r="D2" s="10"/>
      <c r="E2" s="10"/>
      <c r="F2" s="10"/>
      <c r="G2" s="10"/>
      <c r="H2" s="10"/>
      <c r="I2" s="42"/>
      <c r="J2" s="42"/>
      <c r="K2" s="42"/>
      <c r="L2" s="42"/>
      <c r="M2" s="42"/>
      <c r="N2" s="42"/>
      <c r="O2" s="42"/>
      <c r="P2" s="42"/>
      <c r="Q2" s="42"/>
    </row>
    <row r="3" s="2" customFormat="1" spans="1:17">
      <c r="A3" s="10"/>
      <c r="B3" s="10"/>
      <c r="C3" s="10"/>
      <c r="D3" s="10"/>
      <c r="E3" s="10"/>
      <c r="F3" s="10"/>
      <c r="G3" s="10"/>
      <c r="H3" s="10"/>
      <c r="I3" s="42"/>
      <c r="J3" s="42"/>
      <c r="K3" s="42"/>
      <c r="L3" s="42"/>
      <c r="M3" s="43"/>
      <c r="N3" s="44"/>
      <c r="O3" s="45" t="s">
        <v>1</v>
      </c>
      <c r="P3" s="45"/>
      <c r="Q3" s="45"/>
    </row>
    <row r="4" s="2" customFormat="1" spans="1:17">
      <c r="A4" s="11" t="str">
        <f>IF([1]信息!$D$9="","被评估单位名称请在“信息”中填写,不要在本页填写",[1]信息!$C$9&amp;[1]信息!$D$9)</f>
        <v>被评估单位：佛山三水三港集装箱码头有限公司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46"/>
      <c r="N4" s="47" t="s">
        <v>2</v>
      </c>
      <c r="O4" s="47"/>
      <c r="P4" s="47"/>
      <c r="Q4" s="47"/>
    </row>
    <row r="5" s="3" customFormat="1" spans="1:17">
      <c r="A5" s="13" t="s">
        <v>3</v>
      </c>
      <c r="B5" s="13" t="s">
        <v>4</v>
      </c>
      <c r="C5" s="14" t="s">
        <v>5</v>
      </c>
      <c r="D5" s="14" t="s">
        <v>6</v>
      </c>
      <c r="E5" s="15" t="s">
        <v>7</v>
      </c>
      <c r="F5" s="14" t="s">
        <v>8</v>
      </c>
      <c r="G5" s="14" t="s">
        <v>9</v>
      </c>
      <c r="H5" s="14" t="s">
        <v>10</v>
      </c>
      <c r="I5" s="14" t="s">
        <v>11</v>
      </c>
      <c r="J5" s="14" t="s">
        <v>12</v>
      </c>
      <c r="K5" s="48" t="s">
        <v>13</v>
      </c>
      <c r="L5" s="48"/>
      <c r="M5" s="13" t="s">
        <v>14</v>
      </c>
      <c r="N5" s="13"/>
      <c r="O5" s="13"/>
      <c r="P5" s="14" t="s">
        <v>15</v>
      </c>
      <c r="Q5" s="14" t="s">
        <v>16</v>
      </c>
    </row>
    <row r="6" s="3" customFormat="1" spans="1:17">
      <c r="A6" s="13"/>
      <c r="B6" s="13"/>
      <c r="C6" s="13"/>
      <c r="D6" s="13"/>
      <c r="E6" s="16"/>
      <c r="F6" s="13"/>
      <c r="G6" s="13"/>
      <c r="H6" s="13"/>
      <c r="I6" s="13"/>
      <c r="J6" s="13"/>
      <c r="K6" s="19" t="s">
        <v>17</v>
      </c>
      <c r="L6" s="13" t="s">
        <v>18</v>
      </c>
      <c r="M6" s="49" t="s">
        <v>17</v>
      </c>
      <c r="N6" s="50" t="s">
        <v>19</v>
      </c>
      <c r="O6" s="13" t="s">
        <v>18</v>
      </c>
      <c r="P6" s="13"/>
      <c r="Q6" s="13"/>
    </row>
    <row r="7" s="3" customFormat="1" spans="1:17">
      <c r="A7" s="17">
        <v>1</v>
      </c>
      <c r="B7" s="17"/>
      <c r="C7" s="18" t="s">
        <v>20</v>
      </c>
      <c r="D7" s="13" t="s">
        <v>21</v>
      </c>
      <c r="E7" s="16" t="s">
        <v>22</v>
      </c>
      <c r="F7" s="14" t="s">
        <v>23</v>
      </c>
      <c r="G7" s="13" t="s">
        <v>24</v>
      </c>
      <c r="H7" s="19">
        <v>1</v>
      </c>
      <c r="I7" s="51">
        <v>33756</v>
      </c>
      <c r="J7" s="51">
        <v>33756</v>
      </c>
      <c r="K7" s="52">
        <v>38800</v>
      </c>
      <c r="L7" s="52">
        <v>3880</v>
      </c>
      <c r="M7" s="52">
        <f>[2]机器设备!$J$6</f>
        <v>27800</v>
      </c>
      <c r="N7" s="50">
        <f>[2]机器设备!$K$6</f>
        <v>0.1</v>
      </c>
      <c r="O7" s="52">
        <f>[2]机器设备!L6</f>
        <v>2780</v>
      </c>
      <c r="P7" s="52">
        <f>IF(L7=0,"-",ROUND((O7-L7)/L7*100,2))</f>
        <v>-28.35</v>
      </c>
      <c r="Q7" s="13"/>
    </row>
    <row r="8" s="3" customFormat="1" ht="24" spans="1:17">
      <c r="A8" s="17">
        <v>2</v>
      </c>
      <c r="B8" s="17"/>
      <c r="C8" s="18" t="s">
        <v>25</v>
      </c>
      <c r="D8" s="13" t="s">
        <v>26</v>
      </c>
      <c r="E8" s="16" t="s">
        <v>22</v>
      </c>
      <c r="F8" s="14" t="s">
        <v>27</v>
      </c>
      <c r="G8" s="13" t="s">
        <v>28</v>
      </c>
      <c r="H8" s="19">
        <v>1</v>
      </c>
      <c r="I8" s="51">
        <v>33817</v>
      </c>
      <c r="J8" s="51">
        <v>33817</v>
      </c>
      <c r="K8" s="52">
        <v>97770.85</v>
      </c>
      <c r="L8" s="52">
        <v>9777.08</v>
      </c>
      <c r="M8" s="52">
        <f>[2]机器设备!$J$7</f>
        <v>84800</v>
      </c>
      <c r="N8" s="50">
        <f>[2]机器设备!$K$7</f>
        <v>0.1</v>
      </c>
      <c r="O8" s="52">
        <f>[2]机器设备!L7</f>
        <v>8480</v>
      </c>
      <c r="P8" s="52">
        <f t="shared" ref="P8:P19" si="0">IF(L8=0,"-",ROUND((O8-L8)/L8*100,2))</f>
        <v>-13.27</v>
      </c>
      <c r="Q8" s="13"/>
    </row>
    <row r="9" s="3" customFormat="1" spans="1:17">
      <c r="A9" s="17">
        <v>3</v>
      </c>
      <c r="B9" s="17"/>
      <c r="C9" s="18" t="s">
        <v>29</v>
      </c>
      <c r="D9" s="13"/>
      <c r="E9" s="16" t="s">
        <v>22</v>
      </c>
      <c r="F9" s="14"/>
      <c r="G9" s="13" t="s">
        <v>24</v>
      </c>
      <c r="H9" s="19">
        <v>1</v>
      </c>
      <c r="I9" s="51">
        <v>35431</v>
      </c>
      <c r="J9" s="51">
        <v>35431</v>
      </c>
      <c r="K9" s="52">
        <v>35680</v>
      </c>
      <c r="L9" s="52">
        <v>3568</v>
      </c>
      <c r="M9" s="52">
        <f>[2]机器设备!$J$8</f>
        <v>25000</v>
      </c>
      <c r="N9" s="50">
        <f>[2]机器设备!$K$8</f>
        <v>0.03</v>
      </c>
      <c r="O9" s="52">
        <f>[2]机器设备!L8</f>
        <v>750</v>
      </c>
      <c r="P9" s="52">
        <f t="shared" si="0"/>
        <v>-78.98</v>
      </c>
      <c r="Q9" s="13"/>
    </row>
    <row r="10" s="3" customFormat="1" spans="1:17">
      <c r="A10" s="17">
        <v>4</v>
      </c>
      <c r="B10" s="17"/>
      <c r="C10" s="18" t="s">
        <v>30</v>
      </c>
      <c r="D10" s="13" t="s">
        <v>31</v>
      </c>
      <c r="E10" s="16" t="s">
        <v>22</v>
      </c>
      <c r="F10" s="14" t="s">
        <v>32</v>
      </c>
      <c r="G10" s="13" t="s">
        <v>28</v>
      </c>
      <c r="H10" s="19">
        <v>1</v>
      </c>
      <c r="I10" s="51">
        <v>35521</v>
      </c>
      <c r="J10" s="51">
        <v>35521</v>
      </c>
      <c r="K10" s="52">
        <v>57983</v>
      </c>
      <c r="L10" s="52">
        <v>5798.6</v>
      </c>
      <c r="M10" s="52">
        <f>[2]机器设备!$J$9</f>
        <v>19000</v>
      </c>
      <c r="N10" s="50">
        <f>[2]机器设备!$K$9</f>
        <v>0.1</v>
      </c>
      <c r="O10" s="52">
        <f>[2]机器设备!L9</f>
        <v>1900</v>
      </c>
      <c r="P10" s="52">
        <f t="shared" si="0"/>
        <v>-67.23</v>
      </c>
      <c r="Q10" s="13"/>
    </row>
    <row r="11" s="3" customFormat="1" spans="1:17">
      <c r="A11" s="17">
        <v>5</v>
      </c>
      <c r="B11" s="17"/>
      <c r="C11" s="18" t="s">
        <v>33</v>
      </c>
      <c r="D11" s="13"/>
      <c r="E11" s="16" t="s">
        <v>22</v>
      </c>
      <c r="F11" s="14"/>
      <c r="G11" s="13" t="s">
        <v>34</v>
      </c>
      <c r="H11" s="19">
        <v>1</v>
      </c>
      <c r="I11" s="51">
        <v>37316</v>
      </c>
      <c r="J11" s="51">
        <v>37316</v>
      </c>
      <c r="K11" s="52">
        <v>23500</v>
      </c>
      <c r="L11" s="52">
        <v>2350</v>
      </c>
      <c r="M11" s="52">
        <f>[2]机器设备!$J$10</f>
        <v>20000</v>
      </c>
      <c r="N11" s="50">
        <f>[2]机器设备!$K$10</f>
        <v>0.15</v>
      </c>
      <c r="O11" s="52">
        <f>[2]机器设备!L10</f>
        <v>3000</v>
      </c>
      <c r="P11" s="52">
        <f t="shared" si="0"/>
        <v>27.66</v>
      </c>
      <c r="Q11" s="13"/>
    </row>
    <row r="12" s="3" customFormat="1" spans="1:17">
      <c r="A12" s="17">
        <v>6</v>
      </c>
      <c r="B12" s="17"/>
      <c r="C12" s="18" t="s">
        <v>35</v>
      </c>
      <c r="D12" s="13"/>
      <c r="E12" s="16" t="s">
        <v>22</v>
      </c>
      <c r="F12" s="14"/>
      <c r="G12" s="13" t="s">
        <v>28</v>
      </c>
      <c r="H12" s="19">
        <v>1</v>
      </c>
      <c r="I12" s="51">
        <v>38749</v>
      </c>
      <c r="J12" s="51">
        <v>38749</v>
      </c>
      <c r="K12" s="52">
        <v>391641.6</v>
      </c>
      <c r="L12" s="52">
        <v>39164.2</v>
      </c>
      <c r="M12" s="52">
        <f>[2]机器设备!$J$11</f>
        <v>350000</v>
      </c>
      <c r="N12" s="50">
        <f>[2]机器设备!$K$11</f>
        <v>0.15</v>
      </c>
      <c r="O12" s="52">
        <f>[2]机器设备!L11</f>
        <v>52500</v>
      </c>
      <c r="P12" s="52">
        <f t="shared" si="0"/>
        <v>34.05</v>
      </c>
      <c r="Q12" s="13"/>
    </row>
    <row r="13" s="3" customFormat="1" ht="24" spans="1:17">
      <c r="A13" s="17">
        <v>7</v>
      </c>
      <c r="B13" s="17"/>
      <c r="C13" s="18" t="s">
        <v>36</v>
      </c>
      <c r="D13" s="14" t="s">
        <v>37</v>
      </c>
      <c r="E13" s="16" t="s">
        <v>22</v>
      </c>
      <c r="F13" s="14" t="s">
        <v>38</v>
      </c>
      <c r="G13" s="13" t="s">
        <v>28</v>
      </c>
      <c r="H13" s="19">
        <v>1</v>
      </c>
      <c r="I13" s="51">
        <v>39295</v>
      </c>
      <c r="J13" s="51">
        <v>39295</v>
      </c>
      <c r="K13" s="52">
        <v>57300</v>
      </c>
      <c r="L13" s="52">
        <v>5730</v>
      </c>
      <c r="M13" s="52">
        <f>[2]机器设备!$J$12</f>
        <v>60000</v>
      </c>
      <c r="N13" s="50">
        <f>[2]机器设备!$K$12</f>
        <v>0.1</v>
      </c>
      <c r="O13" s="52">
        <f>[2]机器设备!L12</f>
        <v>6000</v>
      </c>
      <c r="P13" s="52">
        <f t="shared" si="0"/>
        <v>4.71</v>
      </c>
      <c r="Q13" s="13"/>
    </row>
    <row r="14" s="3" customFormat="1" ht="24" spans="1:17">
      <c r="A14" s="17">
        <v>8</v>
      </c>
      <c r="B14" s="17"/>
      <c r="C14" s="20" t="s">
        <v>39</v>
      </c>
      <c r="D14" s="14" t="s">
        <v>40</v>
      </c>
      <c r="E14" s="16" t="s">
        <v>22</v>
      </c>
      <c r="F14" s="14" t="s">
        <v>41</v>
      </c>
      <c r="G14" s="13" t="s">
        <v>42</v>
      </c>
      <c r="H14" s="19">
        <v>1</v>
      </c>
      <c r="I14" s="51">
        <v>39934</v>
      </c>
      <c r="J14" s="51">
        <v>39934</v>
      </c>
      <c r="K14" s="52">
        <v>4011473.3</v>
      </c>
      <c r="L14" s="52">
        <v>401147.3</v>
      </c>
      <c r="M14" s="52">
        <f>[2]机器设备!$J$13</f>
        <v>3350000</v>
      </c>
      <c r="N14" s="50">
        <f>[2]机器设备!$K$13</f>
        <v>0.08</v>
      </c>
      <c r="O14" s="52">
        <f>[2]机器设备!L13</f>
        <v>268000</v>
      </c>
      <c r="P14" s="52">
        <f t="shared" si="0"/>
        <v>-33.19</v>
      </c>
      <c r="Q14" s="13"/>
    </row>
    <row r="15" s="3" customFormat="1" spans="1:17">
      <c r="A15" s="17">
        <v>9</v>
      </c>
      <c r="B15" s="17"/>
      <c r="C15" s="18" t="s">
        <v>43</v>
      </c>
      <c r="D15" s="13" t="s">
        <v>44</v>
      </c>
      <c r="E15" s="16" t="s">
        <v>22</v>
      </c>
      <c r="F15" s="14"/>
      <c r="G15" s="13" t="s">
        <v>24</v>
      </c>
      <c r="H15" s="19">
        <v>1</v>
      </c>
      <c r="I15" s="51">
        <v>41275</v>
      </c>
      <c r="J15" s="51">
        <v>41275</v>
      </c>
      <c r="K15" s="52">
        <v>1593169.1</v>
      </c>
      <c r="L15" s="52">
        <v>338548.25</v>
      </c>
      <c r="M15" s="52">
        <f>[2]机器设备!$J$14</f>
        <v>1080000</v>
      </c>
      <c r="N15" s="50">
        <f>[2]机器设备!$K$14</f>
        <v>0.26</v>
      </c>
      <c r="O15" s="52">
        <f>[2]机器设备!L14</f>
        <v>280800</v>
      </c>
      <c r="P15" s="52">
        <f t="shared" si="0"/>
        <v>-17.06</v>
      </c>
      <c r="Q15" s="13"/>
    </row>
    <row r="16" s="3" customFormat="1" spans="1:17">
      <c r="A16" s="17">
        <v>10</v>
      </c>
      <c r="B16" s="17"/>
      <c r="C16" s="18" t="s">
        <v>45</v>
      </c>
      <c r="D16" s="13" t="s">
        <v>46</v>
      </c>
      <c r="E16" s="16" t="s">
        <v>22</v>
      </c>
      <c r="F16" s="14" t="s">
        <v>47</v>
      </c>
      <c r="G16" s="13" t="s">
        <v>24</v>
      </c>
      <c r="H16" s="19">
        <v>1</v>
      </c>
      <c r="I16" s="51">
        <v>41365</v>
      </c>
      <c r="J16" s="51">
        <v>41365</v>
      </c>
      <c r="K16" s="52">
        <v>324786.34</v>
      </c>
      <c r="L16" s="52">
        <v>76324.54</v>
      </c>
      <c r="M16" s="52">
        <f>[2]机器设备!$J$15</f>
        <v>135000</v>
      </c>
      <c r="N16" s="50">
        <f>[2]机器设备!$K$15</f>
        <v>0.27</v>
      </c>
      <c r="O16" s="52">
        <f>[2]机器设备!L15</f>
        <v>36450</v>
      </c>
      <c r="P16" s="52">
        <f t="shared" si="0"/>
        <v>-52.24</v>
      </c>
      <c r="Q16" s="13"/>
    </row>
    <row r="17" s="3" customFormat="1" ht="24" spans="1:17">
      <c r="A17" s="17">
        <v>11</v>
      </c>
      <c r="B17" s="17"/>
      <c r="C17" s="18" t="s">
        <v>48</v>
      </c>
      <c r="D17" s="13" t="s">
        <v>49</v>
      </c>
      <c r="E17" s="16" t="s">
        <v>22</v>
      </c>
      <c r="F17" s="14" t="s">
        <v>50</v>
      </c>
      <c r="G17" s="13" t="s">
        <v>24</v>
      </c>
      <c r="H17" s="19">
        <v>1</v>
      </c>
      <c r="I17" s="51">
        <v>41944</v>
      </c>
      <c r="J17" s="51">
        <v>41944</v>
      </c>
      <c r="K17" s="52">
        <v>261538.47</v>
      </c>
      <c r="L17" s="52">
        <v>98730.65</v>
      </c>
      <c r="M17" s="52">
        <f>[2]机器设备!$J$16</f>
        <v>263800</v>
      </c>
      <c r="N17" s="50">
        <f>[2]机器设备!$K$16</f>
        <v>0.35</v>
      </c>
      <c r="O17" s="52">
        <f>[2]机器设备!L16</f>
        <v>92330</v>
      </c>
      <c r="P17" s="52">
        <f t="shared" si="0"/>
        <v>-6.48</v>
      </c>
      <c r="Q17" s="13"/>
    </row>
    <row r="18" s="3" customFormat="1" spans="1:17">
      <c r="A18" s="17">
        <v>12</v>
      </c>
      <c r="B18" s="17"/>
      <c r="C18" s="18" t="s">
        <v>51</v>
      </c>
      <c r="D18" s="13" t="s">
        <v>52</v>
      </c>
      <c r="E18" s="16" t="s">
        <v>22</v>
      </c>
      <c r="F18" s="14"/>
      <c r="G18" s="13" t="s">
        <v>53</v>
      </c>
      <c r="H18" s="19">
        <v>1</v>
      </c>
      <c r="I18" s="51">
        <v>41974</v>
      </c>
      <c r="J18" s="51">
        <v>41974</v>
      </c>
      <c r="K18" s="52">
        <v>730704.98</v>
      </c>
      <c r="L18" s="52">
        <v>281321.2</v>
      </c>
      <c r="M18" s="52">
        <f>[2]机器设备!$J$17</f>
        <v>500000</v>
      </c>
      <c r="N18" s="50">
        <f>[2]机器设备!$K$17</f>
        <v>0.35</v>
      </c>
      <c r="O18" s="52">
        <f>[2]机器设备!L17</f>
        <v>175000</v>
      </c>
      <c r="P18" s="52">
        <f t="shared" si="0"/>
        <v>-37.79</v>
      </c>
      <c r="Q18" s="13"/>
    </row>
    <row r="19" s="3" customFormat="1" spans="1:17">
      <c r="A19" s="17">
        <v>13</v>
      </c>
      <c r="B19" s="17"/>
      <c r="C19" s="18" t="s">
        <v>54</v>
      </c>
      <c r="D19" s="13" t="s">
        <v>55</v>
      </c>
      <c r="E19" s="16" t="s">
        <v>22</v>
      </c>
      <c r="F19" s="14" t="s">
        <v>47</v>
      </c>
      <c r="G19" s="13" t="s">
        <v>24</v>
      </c>
      <c r="H19" s="19">
        <v>1</v>
      </c>
      <c r="I19" s="51">
        <v>42370</v>
      </c>
      <c r="J19" s="51">
        <v>42370</v>
      </c>
      <c r="K19" s="52">
        <v>69658.12</v>
      </c>
      <c r="L19" s="52">
        <v>33609.95</v>
      </c>
      <c r="M19" s="52">
        <f>[2]机器设备!$J$18</f>
        <v>28000</v>
      </c>
      <c r="N19" s="50">
        <f>[2]机器设备!$K$18</f>
        <v>0.46</v>
      </c>
      <c r="O19" s="52">
        <f>[2]机器设备!L18</f>
        <v>12880</v>
      </c>
      <c r="P19" s="52">
        <f t="shared" si="0"/>
        <v>-61.68</v>
      </c>
      <c r="Q19" s="13"/>
    </row>
    <row r="20" s="3" customFormat="1" hidden="1" spans="1:17">
      <c r="A20" s="17"/>
      <c r="B20" s="17"/>
      <c r="C20" s="17"/>
      <c r="D20" s="13"/>
      <c r="E20" s="16"/>
      <c r="F20" s="13"/>
      <c r="G20" s="13"/>
      <c r="H20" s="19"/>
      <c r="I20" s="13"/>
      <c r="J20" s="13"/>
      <c r="K20" s="19"/>
      <c r="L20" s="19"/>
      <c r="M20" s="52"/>
      <c r="N20" s="50"/>
      <c r="O20" s="13"/>
      <c r="P20" s="52"/>
      <c r="Q20" s="13"/>
    </row>
    <row r="21" ht="15" hidden="1" spans="1:17">
      <c r="A21" s="21"/>
      <c r="B21" s="22"/>
      <c r="C21" s="22"/>
      <c r="D21" s="23"/>
      <c r="E21" s="24"/>
      <c r="F21" s="25"/>
      <c r="G21" s="23"/>
      <c r="H21" s="26"/>
      <c r="I21" s="53"/>
      <c r="J21" s="34"/>
      <c r="K21" s="54"/>
      <c r="L21" s="54"/>
      <c r="M21" s="52"/>
      <c r="N21" s="55"/>
      <c r="O21" s="56"/>
      <c r="P21" s="52" t="str">
        <f t="shared" ref="P21:P30" si="1">IF(L21=0,"-",ROUND((O21-L21)/L21*100,2))</f>
        <v>-</v>
      </c>
      <c r="Q21" s="65"/>
    </row>
    <row r="22" ht="15" hidden="1" spans="1:36">
      <c r="A22" s="21"/>
      <c r="B22" s="27"/>
      <c r="C22" s="27"/>
      <c r="D22" s="23"/>
      <c r="E22" s="24"/>
      <c r="F22" s="25"/>
      <c r="G22" s="23"/>
      <c r="H22" s="26"/>
      <c r="I22" s="53"/>
      <c r="J22" s="34"/>
      <c r="K22" s="54"/>
      <c r="L22" s="54"/>
      <c r="M22" s="52"/>
      <c r="N22" s="55"/>
      <c r="O22" s="56"/>
      <c r="P22" s="52" t="str">
        <f t="shared" si="1"/>
        <v>-</v>
      </c>
      <c r="Q22" s="65"/>
      <c r="AG22" s="69" t="s">
        <v>56</v>
      </c>
      <c r="AH22" s="69"/>
      <c r="AI22" s="70"/>
      <c r="AJ22" s="71"/>
    </row>
    <row r="23" ht="15" hidden="1" spans="1:36">
      <c r="A23" s="21"/>
      <c r="B23" s="24"/>
      <c r="C23" s="24"/>
      <c r="D23" s="28"/>
      <c r="E23" s="24"/>
      <c r="F23" s="25"/>
      <c r="G23" s="23"/>
      <c r="H23" s="26"/>
      <c r="I23" s="53"/>
      <c r="J23" s="34"/>
      <c r="K23" s="54"/>
      <c r="L23" s="54"/>
      <c r="M23" s="52"/>
      <c r="N23" s="55"/>
      <c r="O23" s="56"/>
      <c r="P23" s="52" t="str">
        <f t="shared" si="1"/>
        <v>-</v>
      </c>
      <c r="Q23" s="65"/>
      <c r="AG23" s="72"/>
      <c r="AH23" s="70" t="s">
        <v>57</v>
      </c>
      <c r="AI23" s="71"/>
      <c r="AJ23" s="71"/>
    </row>
    <row r="24" ht="15" hidden="1" spans="1:36">
      <c r="A24" s="21"/>
      <c r="B24" s="24"/>
      <c r="C24" s="24"/>
      <c r="D24" s="29"/>
      <c r="E24" s="24"/>
      <c r="F24" s="25"/>
      <c r="G24" s="23"/>
      <c r="H24" s="26"/>
      <c r="I24" s="53"/>
      <c r="J24" s="34"/>
      <c r="K24" s="54"/>
      <c r="L24" s="54"/>
      <c r="M24" s="52"/>
      <c r="N24" s="55"/>
      <c r="O24" s="56"/>
      <c r="P24" s="52" t="str">
        <f t="shared" si="1"/>
        <v>-</v>
      </c>
      <c r="Q24" s="65"/>
      <c r="AG24" s="72" t="s">
        <v>58</v>
      </c>
      <c r="AH24" s="72">
        <v>104.1</v>
      </c>
      <c r="AI24" s="73">
        <v>1.041</v>
      </c>
      <c r="AJ24" s="73">
        <v>1.4748</v>
      </c>
    </row>
    <row r="25" ht="15" hidden="1" spans="1:36">
      <c r="A25" s="21"/>
      <c r="B25" s="24"/>
      <c r="C25" s="24"/>
      <c r="D25" s="28"/>
      <c r="E25" s="24"/>
      <c r="F25" s="29"/>
      <c r="G25" s="30"/>
      <c r="H25" s="30"/>
      <c r="I25" s="53"/>
      <c r="J25" s="34"/>
      <c r="K25" s="54"/>
      <c r="L25" s="57"/>
      <c r="M25" s="52"/>
      <c r="N25" s="55"/>
      <c r="O25" s="56"/>
      <c r="P25" s="52" t="str">
        <f t="shared" si="1"/>
        <v>-</v>
      </c>
      <c r="Q25" s="66"/>
      <c r="AG25" s="72" t="s">
        <v>59</v>
      </c>
      <c r="AH25" s="72">
        <v>114.9</v>
      </c>
      <c r="AI25" s="73">
        <v>1.149</v>
      </c>
      <c r="AJ25" s="73">
        <v>1.2836</v>
      </c>
    </row>
    <row r="26" ht="15" hidden="1" spans="1:36">
      <c r="A26" s="21"/>
      <c r="B26" s="24"/>
      <c r="C26" s="24"/>
      <c r="D26" s="28"/>
      <c r="E26" s="24"/>
      <c r="F26" s="29"/>
      <c r="G26" s="30"/>
      <c r="H26" s="30"/>
      <c r="I26" s="53"/>
      <c r="J26" s="34"/>
      <c r="K26" s="54"/>
      <c r="L26" s="57"/>
      <c r="M26" s="52"/>
      <c r="N26" s="55"/>
      <c r="O26" s="56"/>
      <c r="P26" s="52" t="str">
        <f t="shared" si="1"/>
        <v>-</v>
      </c>
      <c r="Q26" s="65"/>
      <c r="AG26" s="72" t="s">
        <v>60</v>
      </c>
      <c r="AH26" s="72">
        <v>102.9</v>
      </c>
      <c r="AI26" s="73">
        <v>1.029</v>
      </c>
      <c r="AJ26" s="73">
        <v>1.2474</v>
      </c>
    </row>
    <row r="27" ht="15" hidden="1" spans="1:22">
      <c r="A27" s="21"/>
      <c r="B27" s="24"/>
      <c r="C27" s="31"/>
      <c r="D27" s="28"/>
      <c r="E27" s="24"/>
      <c r="F27" s="29"/>
      <c r="G27" s="30"/>
      <c r="H27" s="30"/>
      <c r="I27" s="53"/>
      <c r="J27" s="34"/>
      <c r="K27" s="54"/>
      <c r="L27" s="58"/>
      <c r="M27" s="52"/>
      <c r="N27" s="55"/>
      <c r="O27" s="56"/>
      <c r="P27" s="52" t="str">
        <f t="shared" si="1"/>
        <v>-</v>
      </c>
      <c r="Q27" s="65"/>
      <c r="V27" s="67"/>
    </row>
    <row r="28" spans="1:17">
      <c r="A28" s="30" t="s">
        <v>61</v>
      </c>
      <c r="B28" s="30"/>
      <c r="C28" s="30"/>
      <c r="D28" s="30"/>
      <c r="E28" s="32"/>
      <c r="F28" s="32"/>
      <c r="G28" s="32"/>
      <c r="H28" s="33"/>
      <c r="I28" s="35"/>
      <c r="J28" s="35"/>
      <c r="K28" s="52">
        <f>SUM(K7:K19)</f>
        <v>7694005.76</v>
      </c>
      <c r="L28" s="52">
        <f>SUM(L7:L19)</f>
        <v>1299949.77</v>
      </c>
      <c r="M28" s="52">
        <f>SUM(M7:M19)</f>
        <v>5943400</v>
      </c>
      <c r="N28" s="52"/>
      <c r="O28" s="52">
        <f>SUM(O7:O19)</f>
        <v>940870</v>
      </c>
      <c r="P28" s="52">
        <f t="shared" si="1"/>
        <v>-27.62</v>
      </c>
      <c r="Q28" s="24"/>
    </row>
    <row r="29" spans="1:17">
      <c r="A29" s="34" t="s">
        <v>62</v>
      </c>
      <c r="B29" s="34"/>
      <c r="C29" s="34"/>
      <c r="D29" s="35"/>
      <c r="E29" s="32"/>
      <c r="F29" s="35"/>
      <c r="G29" s="35"/>
      <c r="H29" s="35"/>
      <c r="I29" s="35"/>
      <c r="J29" s="35"/>
      <c r="K29" s="52"/>
      <c r="L29" s="52"/>
      <c r="M29" s="52"/>
      <c r="N29" s="59"/>
      <c r="O29" s="60"/>
      <c r="P29" s="52" t="str">
        <f t="shared" si="1"/>
        <v>-</v>
      </c>
      <c r="Q29" s="60"/>
    </row>
    <row r="30" s="4" customFormat="1" spans="1:17">
      <c r="A30" s="36" t="s">
        <v>63</v>
      </c>
      <c r="B30" s="36"/>
      <c r="C30" s="36"/>
      <c r="D30" s="36"/>
      <c r="E30" s="37"/>
      <c r="F30" s="37"/>
      <c r="G30" s="37"/>
      <c r="H30" s="38"/>
      <c r="I30" s="61"/>
      <c r="J30" s="61"/>
      <c r="K30" s="52">
        <f>K28-K29</f>
        <v>7694005.76</v>
      </c>
      <c r="L30" s="52">
        <f>L28-L29</f>
        <v>1299949.77</v>
      </c>
      <c r="M30" s="52">
        <f>M28</f>
        <v>5943400</v>
      </c>
      <c r="N30" s="52"/>
      <c r="O30" s="52">
        <f>O28-O29</f>
        <v>940870</v>
      </c>
      <c r="P30" s="52">
        <f t="shared" si="1"/>
        <v>-27.62</v>
      </c>
      <c r="Q30" s="68"/>
    </row>
    <row r="31" s="4" customFormat="1" spans="1:17">
      <c r="A31" s="39" t="str">
        <f>IF([1]信息!$D$11="","填表人姓名请在“信息”中填写,不要在本页填写",[1]信息!$C$11&amp;[1]信息!$D$11)</f>
        <v>被评估单位填表人：李旭辉</v>
      </c>
      <c r="B31" s="39"/>
      <c r="C31" s="39"/>
      <c r="D31" s="39"/>
      <c r="E31" s="40"/>
      <c r="F31" s="40"/>
      <c r="G31" s="40"/>
      <c r="H31" s="40"/>
      <c r="I31" s="40"/>
      <c r="J31" s="40"/>
      <c r="K31" s="62" t="str">
        <f>"评估人员："&amp;[1]信息!$D$42</f>
        <v>评估人员：何永彪、陈振强</v>
      </c>
      <c r="L31" s="62"/>
      <c r="M31" s="62"/>
      <c r="N31" s="62"/>
      <c r="O31" s="62"/>
      <c r="P31" s="62"/>
      <c r="Q31" s="62"/>
    </row>
    <row r="32" s="4" customFormat="1" spans="1:17">
      <c r="A32" s="41" t="str">
        <f>IF([1]信息!$D$15="","填表日期请在“信息”中填写,不要在本页填写",[1]信息!$C$15&amp;[1]信息!$D$15)</f>
        <v>填表日期：2021年12月09日</v>
      </c>
      <c r="B32" s="41"/>
      <c r="C32" s="41"/>
      <c r="D32" s="41"/>
      <c r="E32" s="40"/>
      <c r="F32" s="40"/>
      <c r="G32" s="40"/>
      <c r="H32" s="40"/>
      <c r="I32" s="40"/>
      <c r="J32" s="40"/>
      <c r="K32" s="40"/>
      <c r="L32" s="40"/>
      <c r="M32" s="63"/>
      <c r="N32" s="64"/>
      <c r="O32" s="40"/>
      <c r="P32" s="40"/>
      <c r="Q32" s="40"/>
    </row>
    <row r="35" spans="13:13">
      <c r="M35" s="5"/>
    </row>
    <row r="36" spans="13:13">
      <c r="M36" s="5"/>
    </row>
    <row r="37" spans="13:13">
      <c r="M37" s="5"/>
    </row>
    <row r="38" spans="13:13">
      <c r="M38" s="5"/>
    </row>
  </sheetData>
  <mergeCells count="25">
    <mergeCell ref="A1:Q1"/>
    <mergeCell ref="A2:Q2"/>
    <mergeCell ref="O3:Q3"/>
    <mergeCell ref="N4:Q4"/>
    <mergeCell ref="K5:L5"/>
    <mergeCell ref="M5:O5"/>
    <mergeCell ref="AG22:AH22"/>
    <mergeCell ref="A28:C28"/>
    <mergeCell ref="A29:C29"/>
    <mergeCell ref="A30:C30"/>
    <mergeCell ref="A31:D31"/>
    <mergeCell ref="K31:Q31"/>
    <mergeCell ref="A32:D32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P5:P6"/>
    <mergeCell ref="Q5:Q6"/>
  </mergeCells>
  <pageMargins left="0.7" right="0.7" top="0.75" bottom="0.75" header="0.3" footer="0.3"/>
  <pageSetup paperSize="9" scale="68" fitToHeight="0" orientation="landscape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机器设备（南方产权交易中心）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2022-06-14T02:57:49Z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1784823AB5184F8B95A8F08232A2D410</vt:lpwstr>
  </property>
  <property fmtid="{D5CDD505-2E9C-101B-9397-08002B2CF9AE}" pid="3" name="KSOProductBuildVer">
    <vt:lpwstr>2052-11.1.0.11744</vt:lpwstr>
  </property>
</Properties>
</file>